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df22fa4d5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" sheetId="1" r:id="R221413eebbed4068"/>
    <x:sheet xmlns:r="http://schemas.openxmlformats.org/officeDocument/2006/relationships" name="Effectifs" sheetId="2" r:id="R2ff086f57b2a44ef"/>
    <x:sheet xmlns:r="http://schemas.openxmlformats.org/officeDocument/2006/relationships" name="Absences" sheetId="3" r:id="R47dcba40a1424bb1"/>
    <x:sheet xmlns:r="http://schemas.openxmlformats.org/officeDocument/2006/relationships" name="Exercice" sheetId="4" r:id="R9f4eded5406d42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name val="Carlito"/>
    </x:font>
    <x:font>
      <x:sz val="10"/>
      <x:color rgb="FF202A35"/>
      <x:name val="Arial"/>
    </x:font>
    <x:font>
      <x:b/>
      <x:sz val="15"/>
      <x:color rgb="FF1B263B"/>
      <x:name val="Arial"/>
    </x:font>
    <x:font>
      <x:b/>
      <x:sz val="10"/>
      <x:color rgb="FFFFFFFF"/>
      <x:name val="Arial"/>
    </x:font>
    <x:font>
      <x:b/>
      <x:sz val="10"/>
      <x:color rgb="FF202A3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B263B"/>
      </x:patternFill>
    </x:fill>
    <x:fill>
      <x:patternFill patternType="solid">
        <x:fgColor rgb="FFF3F5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59C44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3">
    <x:dxf>
      <x:font>
        <x:b/>
        <x:color rgb="FF9D1C19"/>
      </x:font>
      <x:fill>
        <x:patternFill patternType="solid">
          <x:bgColor rgb="FFFCE2DF"/>
        </x:patternFill>
      </x:fill>
    </x:dxf>
    <x:dxf>
      <x:font>
        <x:b/>
        <x:color rgb="FF9D1C19"/>
      </x:font>
      <x:fill>
        <x:patternFill patternType="solid">
          <x:bgColor rgb="FFFCE2DF"/>
        </x:patternFill>
      </x:fill>
    </x:dxf>
    <x:dxf>
      <x:font>
        <x:b/>
        <x:color rgb="FF9D1C19"/>
      </x:font>
      <x:fill>
        <x:patternFill patternType="solid">
          <x:bgColor rgb="FFFCE2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5d5a6aac84865" /><Relationship Type="http://schemas.openxmlformats.org/officeDocument/2006/relationships/theme" Target="/xl/theme/theme1.xml" Id="R459c29b305d440ed" /><Relationship Type="http://schemas.openxmlformats.org/officeDocument/2006/relationships/sharedStrings" Target="/xl/sharedStrings.xml" Id="R35acc1d9aed24fe4" /><Relationship Type="http://schemas.openxmlformats.org/officeDocument/2006/relationships/worksheet" Target="/xl/worksheets/sheet1.xml" Id="R221413eebbed4068" /><Relationship Type="http://schemas.openxmlformats.org/officeDocument/2006/relationships/worksheet" Target="/xl/worksheets/sheet2.xml" Id="R2ff086f57b2a44ef" /><Relationship Type="http://schemas.openxmlformats.org/officeDocument/2006/relationships/worksheet" Target="/xl/worksheets/sheet3.xml" Id="R47dcba40a1424bb1" /><Relationship Type="http://schemas.openxmlformats.org/officeDocument/2006/relationships/worksheet" Target="/xl/worksheets/sheet4.xml" Id="R9f4eded5406d42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B263B"/>
  </x:sheetPr>
  <x:sheetViews>
    <x:sheetView showGridLines="0" workbookViewId="0"/>
  </x:sheetViews>
  <x:sheetFormatPr defaultRowHeight="15"/>
  <x:cols>
    <x:col min="1" max="1" width="47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9" customHeight="1">
      <x:c r="A2" s="3" t="str">
        <x:v>Suivi RH : effectifs et jours d’absence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2"/>
      <x:c r="B4" s="2"/>
      <x:c r="C4" s="2"/>
      <x:c r="D4" s="2"/>
      <x:c r="E4" s="2"/>
      <x:c r="F4" s="2"/>
    </x:row>
    <x:row r="5" ht="23" customHeight="1">
      <x:c r="A5" s="2" t="str">
        <x:v>Début de période inclus</x:v>
      </x:c>
      <x:c r="B5" s="6" t="d">
        <x:v>2026-10-01T00:00:00.000Z</x:v>
      </x:c>
      <x:c r="C5" s="2"/>
      <x:c r="D5" s="2"/>
      <x:c r="E5" s="2"/>
      <x:c r="F5" s="2"/>
    </x:row>
    <x:row r="6" ht="23" customHeight="1">
      <x:c r="A6" s="2" t="str">
        <x:v>Fin de période incluse</x:v>
      </x:c>
      <x:c r="B6" s="6" t="d">
        <x:v>2026-10-31T00:00:00.000Z</x:v>
      </x:c>
      <x:c r="C6" s="2"/>
      <x:c r="D6" s="2"/>
      <x:c r="E6" s="2"/>
      <x:c r="F6" s="2"/>
    </x:row>
    <x:row r="7" ht="23" customHeight="1">
      <x:c r="A7" s="2" t="str">
        <x:v>Validation de période</x:v>
      </x:c>
      <x:c r="B7" s="2" t="str">
        <x:f>IF(AND(ISNUMBER(B5),ISNUMBER(B6),B5&gt;=1,B6&gt;=B5,B5=INT(B5),B6=INT(B6)),"OK","Dates à corriger")</x:f>
        <x:v>OK</x:v>
      </x:c>
      <x:c r="C7" s="2"/>
      <x:c r="D7" s="2"/>
      <x:c r="E7" s="2"/>
      <x:c r="F7" s="2"/>
    </x:row>
    <x:row r="8" ht="23" customHeight="1">
      <x:c r="A8" s="2"/>
      <x:c r="B8" s="2"/>
      <x:c r="C8" s="2"/>
      <x:c r="D8" s="2"/>
      <x:c r="E8" s="2"/>
      <x:c r="F8" s="2"/>
    </x:row>
    <x:row r="9" ht="34" customHeight="1">
      <x:c r="A9" s="10" t="str">
        <x:v>Indicateur</x:v>
      </x:c>
      <x:c r="B9" s="10" t="str">
        <x:v>Valeur</x:v>
      </x:c>
      <x:c r="C9" s="2"/>
      <x:c r="D9" s="2"/>
      <x:c r="E9" s="2"/>
      <x:c r="F9" s="2"/>
    </x:row>
    <x:row r="10" ht="30" customHeight="1">
      <x:c r="A10" s="2" t="str">
        <x:v>Personnes présentes à la fin de période</x:v>
      </x:c>
      <x:c r="B10" s="2" t="n">
        <x:f>IF(OR(B7&lt;&gt;"OK",SUM(Effectifs!G8:G27)&gt;0),"À corriger",SUM(Effectifs!F8:F27))</x:f>
        <x:v>3</x:v>
      </x:c>
      <x:c r="C10" s="2"/>
      <x:c r="D10" s="2"/>
      <x:c r="E10" s="2"/>
      <x:c r="F10" s="2"/>
    </x:row>
    <x:row r="11" ht="30" customHeight="1">
      <x:c r="A11" s="2" t="str">
        <x:v>Absences valides dans le classeur</x:v>
      </x:c>
      <x:c r="B11" s="2" t="n">
        <x:f>COUNTIFS(Absences!L8:L207,"OK")</x:f>
        <x:v>7</x:v>
      </x:c>
      <x:c r="C11" s="2"/>
      <x:c r="D11" s="2"/>
      <x:c r="E11" s="2"/>
      <x:c r="F11" s="2"/>
    </x:row>
    <x:row r="12" ht="30" customHeight="1">
      <x:c r="A12" s="2" t="str">
        <x:v>Jours du lundi au vendredi sur la période</x:v>
      </x:c>
      <x:c r="B12" s="2" t="n">
        <x:f>IF(OR(B7&lt;&gt;"OK",SUM(Effectifs!G8:G27)&gt;0,SUM(Absences!M8:M207)&gt;0),"À corriger",SUM(Absences!K8:K207))</x:f>
        <x:v>12</x:v>
      </x:c>
      <x:c r="C12" s="2"/>
      <x:c r="D12" s="2"/>
      <x:c r="E12" s="2"/>
      <x:c r="F12" s="2"/>
    </x:row>
    <x:row r="13" ht="30" customHeight="1">
      <x:c r="A13" s="2" t="str">
        <x:v>Lignes d’effectifs à corriger</x:v>
      </x:c>
      <x:c r="B13" s="2" t="n">
        <x:f>SUM(Effectifs!G8:G27)</x:f>
        <x:v>0</x:v>
      </x:c>
      <x:c r="C13" s="2"/>
      <x:c r="D13" s="2"/>
      <x:c r="E13" s="2"/>
      <x:c r="F13" s="2"/>
    </x:row>
    <x:row r="14" ht="30" customHeight="1">
      <x:c r="A14" s="2" t="str">
        <x:v>Lignes d’absences à corriger</x:v>
      </x:c>
      <x:c r="B14" s="2" t="n">
        <x:f>SUM(Absences!M8:M207)</x:f>
        <x:v>0</x:v>
      </x:c>
      <x:c r="C14" s="2"/>
      <x:c r="D14" s="2"/>
      <x:c r="E14" s="2"/>
      <x:c r="F14" s="2"/>
    </x:row>
    <x:row r="15" ht="23" customHeight="1">
      <x:c r="A15" s="2"/>
      <x:c r="B15" s="2"/>
      <x:c r="C15" s="2"/>
      <x:c r="D15" s="2"/>
      <x:c r="E15" s="2"/>
      <x:c r="F15" s="2"/>
    </x:row>
    <x:row r="16" ht="23" customHeight="1">
      <x:c r="A16" s="2"/>
      <x:c r="B16" s="2"/>
      <x:c r="C16" s="2"/>
      <x:c r="D16" s="2"/>
      <x:c r="E16" s="2"/>
      <x:c r="F16" s="2"/>
    </x:row>
    <x:row r="17" ht="23" customHeight="1">
      <x:c r="A17" s="11" t="str">
        <x:v>Périmètre du modèle</x:v>
      </x:c>
      <x:c r="B17" s="2"/>
      <x:c r="C17" s="2"/>
      <x:c r="D17" s="2"/>
      <x:c r="E17" s="2"/>
      <x:c r="F17" s="2"/>
    </x:row>
    <x:row r="18" ht="25" customHeight="1">
      <x:c r="A18" s="2" t="str">
        <x:v>Données entièrement fictives, sans noms ni motif médical.</x:v>
      </x:c>
      <x:c r="B18" s="2"/>
      <x:c r="C18" s="2"/>
      <x:c r="D18" s="2"/>
      <x:c r="E18" s="2"/>
      <x:c r="F18" s="2"/>
    </x:row>
    <x:row r="19" ht="25" customHeight="1">
      <x:c r="A19" s="2" t="str">
        <x:v>Effectif : une personne compte pour 1 si entrée ≤ fin de période ≤ sortie.</x:v>
      </x:c>
      <x:c r="B19" s="2"/>
      <x:c r="C19" s="2"/>
      <x:c r="D19" s="2"/>
      <x:c r="E19" s="2"/>
      <x:c r="F19" s="2"/>
    </x:row>
    <x:row r="20" ht="25" customHeight="1">
      <x:c r="A20" s="2" t="str">
        <x:v>Une sortie vide signifie un contrat sans date de fin renseignée. La sortie est incluse.</x:v>
      </x:c>
      <x:c r="B20" s="2"/>
      <x:c r="C20" s="2"/>
      <x:c r="D20" s="2"/>
      <x:c r="E20" s="2"/>
      <x:c r="F20" s="2"/>
    </x:row>
    <x:row r="21" ht="25" customHeight="1">
      <x:c r="A21" s="2" t="str">
        <x:v>Absences : journées entières, calendrier lundi–vendredi, aucun jour férié retranché.</x:v>
      </x:c>
      <x:c r="B21" s="2"/>
      <x:c r="C21" s="2"/>
      <x:c r="D21" s="2"/>
      <x:c r="E21" s="2"/>
      <x:c r="F21" s="2"/>
    </x:row>
    <x:row r="22" ht="25" customHeight="1">
      <x:c r="A22" s="2" t="str">
        <x:v>Une absence doit rester dans la période de contrat. La période de suivi borne ensuite le décompte.</x:v>
      </x:c>
      <x:c r="B22" s="2"/>
      <x:c r="C22" s="2"/>
      <x:c r="D22" s="2"/>
      <x:c r="E22" s="2"/>
      <x:c r="F22" s="2"/>
    </x:row>
    <x:row r="23" ht="25" customHeight="1">
      <x:c r="A23" s="2" t="str">
        <x:v>Deux intervalles qui partagent une date pour une même personne sont à examiner.</x:v>
      </x:c>
      <x:c r="B23" s="2"/>
      <x:c r="C23" s="2"/>
      <x:c r="D23" s="2"/>
      <x:c r="E23" s="2"/>
      <x:c r="F23" s="2"/>
    </x:row>
    <x:row r="24" ht="25" customHeight="1">
      <x:c r="A24" s="2" t="str">
        <x:v>Les anomalies bloquent le total des jours. Elles ne sont pas assimilées à zéro.</x:v>
      </x:c>
      <x:c r="B24" s="2"/>
      <x:c r="C24" s="2"/>
      <x:c r="D24" s="2"/>
      <x:c r="E24" s="2"/>
      <x:c r="F24" s="2"/>
    </x:row>
    <x:row r="25" ht="25" customHeight="1">
      <x:c r="A25" s="2" t="str">
        <x:v>Capacité : 20 personnes (Effectifs, lignes 8–27) et 200 absences (Absences, lignes 8–207).</x:v>
      </x:c>
      <x:c r="B25" s="2"/>
      <x:c r="C25" s="2"/>
      <x:c r="D25" s="2"/>
      <x:c r="E25" s="2"/>
      <x:c r="F25" s="2"/>
    </x:row>
    <x:row r="26" ht="25" customHeight="1">
      <x:c r="A26" s="2" t="str">
        <x:v>Ne saisissez rien au-delà des plages prévues sans étendre et vérifier toutes les formules.</x:v>
      </x:c>
      <x:c r="B26" s="2"/>
      <x:c r="C26" s="2"/>
      <x:c r="D26" s="2"/>
      <x:c r="E26" s="2"/>
      <x:c r="F26" s="2"/>
    </x:row>
    <x:row r="27" ht="25" customHeight="1">
      <x:c r="A27" s="2" t="str">
        <x:v>Aucun calcul de paie, congés acquis, temps partiel, demi-journées ou taux d’absentéisme.</x:v>
      </x:c>
      <x:c r="B27" s="2"/>
      <x:c r="C27" s="2"/>
      <x:c r="D27" s="2"/>
      <x:c r="E27" s="2"/>
      <x:c r="F27" s="2"/>
    </x:row>
    <x:row r="28" ht="25" customHeight="1">
      <x:c r="A28" s="2" t="str">
        <x:v>La feuille Exercice contient les données imparfaites et leur correction expliquée.</x:v>
      </x:c>
      <x:c r="B28" s="2"/>
      <x:c r="C28" s="2"/>
      <x:c r="D28" s="2"/>
      <x:c r="E28" s="2"/>
      <x:c r="F28" s="2"/>
    </x:row>
    <x:row r="29" ht="23" customHeight="1">
      <x:c r="A29" s="2"/>
      <x:c r="B29" s="2"/>
      <x:c r="C29" s="2"/>
      <x:c r="D29" s="2"/>
      <x:c r="E29" s="2"/>
      <x:c r="F29" s="2"/>
    </x:row>
    <x:row r="30" ht="23" customHeight="1">
      <x:c r="A30" s="2"/>
      <x:c r="B30" s="2"/>
      <x:c r="C30" s="2"/>
      <x:c r="D30" s="2"/>
      <x:c r="E30" s="2"/>
      <x:c r="F30" s="2"/>
    </x:row>
    <x:row r="31" ht="23" customHeight="1">
      <x:c r="A31" s="2"/>
      <x:c r="B31" s="2"/>
      <x:c r="C31" s="2"/>
      <x:c r="D31" s="2"/>
      <x:c r="E31" s="2"/>
      <x:c r="F31" s="2"/>
    </x:row>
    <x:row r="32" ht="23" customHeight="1">
      <x:c r="A32" s="2"/>
      <x:c r="B32" s="2"/>
      <x:c r="C32" s="2"/>
      <x:c r="D32" s="2"/>
      <x:c r="E32" s="2"/>
      <x:c r="F32" s="2"/>
    </x:row>
    <x:row r="33" ht="23" customHeight="1">
      <x:c r="A33" s="2"/>
      <x:c r="B33" s="2"/>
      <x:c r="C33" s="2"/>
      <x:c r="D33" s="2"/>
      <x:c r="E33" s="2"/>
      <x:c r="F33" s="2"/>
    </x:row>
    <x:row r="34" ht="23" customHeight="1">
      <x:c r="A34" s="2"/>
      <x:c r="B34" s="2"/>
      <x:c r="C34" s="2"/>
      <x:c r="D34" s="2"/>
      <x:c r="E34" s="2"/>
      <x:c r="F34" s="2"/>
    </x:row>
    <x:row r="35" ht="23" customHeight="1">
      <x:c r="A35" s="2"/>
      <x:c r="B35" s="2"/>
      <x:c r="C35" s="2"/>
      <x:c r="D35" s="2"/>
      <x:c r="E35" s="2"/>
      <x:c r="F35" s="2"/>
    </x:row>
    <x:row r="36" ht="23" customHeight="1">
      <x:c r="A36" s="2"/>
      <x:c r="B36" s="2"/>
      <x:c r="C36" s="2"/>
      <x:c r="D36" s="2"/>
      <x:c r="E36" s="2"/>
      <x:c r="F36" s="2"/>
    </x:row>
    <x:row r="37" ht="23" customHeight="1">
      <x:c r="A37" s="2"/>
      <x:c r="B37" s="2"/>
      <x:c r="C37" s="2"/>
      <x:c r="D37" s="2"/>
      <x:c r="E37" s="2"/>
      <x:c r="F37" s="2"/>
    </x:row>
    <x:row r="38" ht="23" customHeight="1">
      <x:c r="A38" s="2"/>
      <x:c r="B38" s="2"/>
      <x:c r="C38" s="2"/>
      <x:c r="D38" s="2"/>
      <x:c r="E38" s="2"/>
      <x:c r="F38" s="2"/>
    </x:row>
    <x:row r="39" ht="23" customHeight="1">
      <x:c r="A39" s="2"/>
      <x:c r="B39" s="2"/>
      <x:c r="C39" s="2"/>
      <x:c r="D39" s="2"/>
      <x:c r="E39" s="2"/>
      <x:c r="F39" s="2"/>
    </x:row>
    <x:row r="40" ht="23" customHeight="1">
      <x:c r="A40" s="2"/>
      <x:c r="B40" s="2"/>
      <x:c r="C40" s="2"/>
      <x:c r="D40" s="2"/>
      <x:c r="E40" s="2"/>
      <x:c r="F40" s="2"/>
    </x:row>
  </x:sheetData>
  <x:conditionalFormatting sqref="B13:B14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21" hidden="0" customWidth="1"/>
    <x:col min="3" max="3" width="19" hidden="0" customWidth="1"/>
    <x:col min="4" max="4" width="19" hidden="0" customWidth="1"/>
    <x:col min="5" max="5" width="25" hidden="0" customWidth="1"/>
    <x:col min="6" max="6" width="20" hidden="0" customWidth="1"/>
    <x:col min="7" max="7" width="2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9" customHeight="1">
      <x:c r="A2" s="3" t="str">
        <x:v>Effectifs fictifs : 20 lignes prévues</x:v>
      </x:c>
      <x:c r="B2" s="2"/>
      <x:c r="C2" s="2"/>
      <x:c r="D2" s="2"/>
      <x:c r="E2" s="2"/>
      <x:c r="F2" s="2"/>
      <x:c r="G2" s="2"/>
    </x:row>
    <x:row r="3" ht="23" customHeight="1">
      <x:c r="A3" s="4"/>
      <x:c r="B3" s="4"/>
      <x:c r="C3" s="4"/>
      <x:c r="D3" s="4"/>
      <x:c r="E3" s="4"/>
      <x:c r="F3" s="4"/>
      <x:c r="G3" s="4"/>
    </x:row>
    <x:row r="4" ht="23" customHeight="1">
      <x:c r="A4" s="2" t="str">
        <x:v>Une ligne par personne. Sortie incluse. Les contrats successifs ne sont pas modélisés.</x:v>
      </x:c>
      <x:c r="B4" s="2"/>
      <x:c r="C4" s="2"/>
      <x:c r="D4" s="2"/>
      <x:c r="E4" s="2"/>
      <x:c r="F4" s="2"/>
      <x:c r="G4" s="2"/>
    </x:row>
    <x:row r="5" ht="23" customHeight="1">
      <x:c r="A5" s="2"/>
      <x:c r="B5" s="2"/>
      <x:c r="C5" s="2"/>
      <x:c r="D5" s="2"/>
      <x:c r="E5" s="2"/>
      <x:c r="F5" s="2"/>
      <x:c r="G5" s="2"/>
    </x:row>
    <x:row r="6" ht="23" customHeight="1">
      <x:c r="A6" s="2"/>
      <x:c r="B6" s="2"/>
      <x:c r="C6" s="2"/>
      <x:c r="D6" s="2"/>
      <x:c r="E6" s="2"/>
      <x:c r="F6" s="2"/>
      <x:c r="G6" s="2"/>
    </x:row>
    <x:row r="7" ht="34" customHeight="1">
      <x:c r="A7" s="10" t="str">
        <x:v>ID personne</x:v>
      </x:c>
      <x:c r="B7" s="10" t="str">
        <x:v>Service</x:v>
      </x:c>
      <x:c r="C7" s="10" t="str">
        <x:v>Entrée</x:v>
      </x:c>
      <x:c r="D7" s="10" t="str">
        <x:v>Sortie (facultative)</x:v>
      </x:c>
      <x:c r="E7" s="10" t="str">
        <x:v>Validation</x:v>
      </x:c>
      <x:c r="F7" s="10" t="str">
        <x:v>Présent fin période (1/0)</x:v>
      </x:c>
      <x:c r="G7" s="10" t="str">
        <x:v>À corriger (1/0)</x:v>
      </x:c>
    </x:row>
    <x:row r="8" ht="23" customHeight="1">
      <x:c r="A8" s="5" t="str">
        <x:v>E001</x:v>
      </x:c>
      <x:c r="B8" s="5" t="str">
        <x:v>Administration</x:v>
      </x:c>
      <x:c r="C8" s="6" t="d">
        <x:v>2026-01-01T00:00:00.000Z</x:v>
      </x:c>
      <x:c r="D8" s="6"/>
      <x:c r="E8" s="12" t="str">
        <x:f>IF(COUNTA(A8:D8)=0,"",IF(OR(A8="",B8="",NOT(ISNUMBER(C8))),"À compléter",IF(COUNTIFS($A$8:$A$27,A8)&gt;1,"ID doublon",IF(OR(C8&lt;1,C8&lt;&gt;INT(C8)),"Date invalide",IF(D8="","OK",IF(NOT(ISNUMBER(D8)),"Date invalide",IF(OR(D8&lt;C8,D8&lt;&gt;INT(D8)),"Date invalide","OK")))))))</x:f>
        <x:v>OK</x:v>
      </x:c>
      <x:c r="F8" s="12" t="n">
        <x:f>IF(E8="OK",IF(AND(C8&lt;=Suivi!$B$6,OR(D8="",D8&gt;=Suivi!$B$6)),1,0),"")</x:f>
        <x:v>1</x:v>
      </x:c>
      <x:c r="G8" s="12" t="n">
        <x:f>IF(E8="","",IF(E8="OK",0,1))</x:f>
        <x:v>0</x:v>
      </x:c>
    </x:row>
    <x:row r="9" ht="23" customHeight="1">
      <x:c r="A9" s="5" t="str">
        <x:v>E002</x:v>
      </x:c>
      <x:c r="B9" s="5" t="str">
        <x:v>Commerce</x:v>
      </x:c>
      <x:c r="C9" s="6" t="d">
        <x:v>2026-03-15T00:00:00.000Z</x:v>
      </x:c>
      <x:c r="D9" s="6"/>
      <x:c r="E9" s="12" t="str">
        <x:f>IF(COUNTA(A9:D9)=0,"",IF(OR(A9="",B9="",NOT(ISNUMBER(C9))),"À compléter",IF(COUNTIFS($A$8:$A$27,A9)&gt;1,"ID doublon",IF(OR(C9&lt;1,C9&lt;&gt;INT(C9)),"Date invalide",IF(D9="","OK",IF(NOT(ISNUMBER(D9)),"Date invalide",IF(OR(D9&lt;C9,D9&lt;&gt;INT(D9)),"Date invalide","OK")))))))</x:f>
        <x:v>OK</x:v>
      </x:c>
      <x:c r="F9" s="12" t="n">
        <x:f>IF(E9="OK",IF(AND(C9&lt;=Suivi!$B$6,OR(D9="",D9&gt;=Suivi!$B$6)),1,0),"")</x:f>
        <x:v>1</x:v>
      </x:c>
      <x:c r="G9" s="12" t="n">
        <x:f>IF(E9="","",IF(E9="OK",0,1))</x:f>
        <x:v>0</x:v>
      </x:c>
    </x:row>
    <x:row r="10" ht="23" customHeight="1">
      <x:c r="A10" s="5" t="str">
        <x:v>E003</x:v>
      </x:c>
      <x:c r="B10" s="5" t="str">
        <x:v>Opérations</x:v>
      </x:c>
      <x:c r="C10" s="6" t="d">
        <x:v>2026-09-01T00:00:00.000Z</x:v>
      </x:c>
      <x:c r="D10" s="6" t="d">
        <x:v>2026-10-15T00:00:00.000Z</x:v>
      </x:c>
      <x:c r="E10" s="12" t="str">
        <x:f>IF(COUNTA(A10:D10)=0,"",IF(OR(A10="",B10="",NOT(ISNUMBER(C10))),"À compléter",IF(COUNTIFS($A$8:$A$27,A10)&gt;1,"ID doublon",IF(OR(C10&lt;1,C10&lt;&gt;INT(C10)),"Date invalide",IF(D10="","OK",IF(NOT(ISNUMBER(D10)),"Date invalide",IF(OR(D10&lt;C10,D10&lt;&gt;INT(D10)),"Date invalide","OK")))))))</x:f>
        <x:v>OK</x:v>
      </x:c>
      <x:c r="F10" s="12" t="n">
        <x:f>IF(E10="OK",IF(AND(C10&lt;=Suivi!$B$6,OR(D10="",D10&gt;=Suivi!$B$6)),1,0),"")</x:f>
        <x:v>0</x:v>
      </x:c>
      <x:c r="G10" s="12" t="n">
        <x:f>IF(E10="","",IF(E10="OK",0,1))</x:f>
        <x:v>0</x:v>
      </x:c>
    </x:row>
    <x:row r="11" ht="23" customHeight="1">
      <x:c r="A11" s="5" t="str">
        <x:v>E004</x:v>
      </x:c>
      <x:c r="B11" s="5" t="str">
        <x:v>Commerce</x:v>
      </x:c>
      <x:c r="C11" s="6" t="d">
        <x:v>2026-10-20T00:00:00.000Z</x:v>
      </x:c>
      <x:c r="D11" s="6"/>
      <x:c r="E11" s="12" t="str">
        <x:f>IF(COUNTA(A11:D11)=0,"",IF(OR(A11="",B11="",NOT(ISNUMBER(C11))),"À compléter",IF(COUNTIFS($A$8:$A$27,A11)&gt;1,"ID doublon",IF(OR(C11&lt;1,C11&lt;&gt;INT(C11)),"Date invalide",IF(D11="","OK",IF(NOT(ISNUMBER(D11)),"Date invalide",IF(OR(D11&lt;C11,D11&lt;&gt;INT(D11)),"Date invalide","OK")))))))</x:f>
        <x:v>OK</x:v>
      </x:c>
      <x:c r="F11" s="12" t="n">
        <x:f>IF(E11="OK",IF(AND(C11&lt;=Suivi!$B$6,OR(D11="",D11&gt;=Suivi!$B$6)),1,0),"")</x:f>
        <x:v>1</x:v>
      </x:c>
      <x:c r="G11" s="12" t="n">
        <x:f>IF(E11="","",IF(E11="OK",0,1))</x:f>
        <x:v>0</x:v>
      </x:c>
    </x:row>
    <x:row r="12" ht="23" customHeight="1">
      <x:c r="A12" s="5" t="str">
        <x:v>E005</x:v>
      </x:c>
      <x:c r="B12" s="5" t="str">
        <x:v>Opérations</x:v>
      </x:c>
      <x:c r="C12" s="6" t="d">
        <x:v>2026-11-01T00:00:00.000Z</x:v>
      </x:c>
      <x:c r="D12" s="6"/>
      <x:c r="E12" s="12" t="str">
        <x:f>IF(COUNTA(A12:D12)=0,"",IF(OR(A12="",B12="",NOT(ISNUMBER(C12))),"À compléter",IF(COUNTIFS($A$8:$A$27,A12)&gt;1,"ID doublon",IF(OR(C12&lt;1,C12&lt;&gt;INT(C12)),"Date invalide",IF(D12="","OK",IF(NOT(ISNUMBER(D12)),"Date invalide",IF(OR(D12&lt;C12,D12&lt;&gt;INT(D12)),"Date invalide","OK")))))))</x:f>
        <x:v>OK</x:v>
      </x:c>
      <x:c r="F12" s="12" t="n">
        <x:f>IF(E12="OK",IF(AND(C12&lt;=Suivi!$B$6,OR(D12="",D12&gt;=Suivi!$B$6)),1,0),"")</x:f>
        <x:v>0</x:v>
      </x:c>
      <x:c r="G12" s="12" t="n">
        <x:f>IF(E12="","",IF(E12="OK",0,1))</x:f>
        <x:v>0</x:v>
      </x:c>
    </x:row>
    <x:row r="13" ht="23" customHeight="1">
      <x:c r="A13" s="5"/>
      <x:c r="B13" s="5"/>
      <x:c r="C13" s="6"/>
      <x:c r="D13" s="6"/>
      <x:c r="E13" s="12" t="str">
        <x:f>IF(COUNTA(A13:D13)=0,"",IF(OR(A13="",B13="",NOT(ISNUMBER(C13))),"À compléter",IF(COUNTIFS($A$8:$A$27,A13)&gt;1,"ID doublon",IF(OR(C13&lt;1,C13&lt;&gt;INT(C13)),"Date invalide",IF(D13="","OK",IF(NOT(ISNUMBER(D13)),"Date invalide",IF(OR(D13&lt;C13,D13&lt;&gt;INT(D13)),"Date invalide","OK")))))))</x:f>
      </x:c>
      <x:c r="F13" s="12" t="str">
        <x:f>IF(E13="OK",IF(AND(C13&lt;=Suivi!$B$6,OR(D13="",D13&gt;=Suivi!$B$6)),1,0),"")</x:f>
      </x:c>
      <x:c r="G13" s="12" t="str">
        <x:f>IF(E13="","",IF(E13="OK",0,1))</x:f>
      </x:c>
    </x:row>
    <x:row r="14" ht="23" customHeight="1">
      <x:c r="A14" s="5"/>
      <x:c r="B14" s="5"/>
      <x:c r="C14" s="6"/>
      <x:c r="D14" s="6"/>
      <x:c r="E14" s="12" t="str">
        <x:f>IF(COUNTA(A14:D14)=0,"",IF(OR(A14="",B14="",NOT(ISNUMBER(C14))),"À compléter",IF(COUNTIFS($A$8:$A$27,A14)&gt;1,"ID doublon",IF(OR(C14&lt;1,C14&lt;&gt;INT(C14)),"Date invalide",IF(D14="","OK",IF(NOT(ISNUMBER(D14)),"Date invalide",IF(OR(D14&lt;C14,D14&lt;&gt;INT(D14)),"Date invalide","OK")))))))</x:f>
      </x:c>
      <x:c r="F14" s="12" t="str">
        <x:f>IF(E14="OK",IF(AND(C14&lt;=Suivi!$B$6,OR(D14="",D14&gt;=Suivi!$B$6)),1,0),"")</x:f>
      </x:c>
      <x:c r="G14" s="12" t="str">
        <x:f>IF(E14="","",IF(E14="OK",0,1))</x:f>
      </x:c>
    </x:row>
    <x:row r="15" ht="23" customHeight="1">
      <x:c r="A15" s="5"/>
      <x:c r="B15" s="5"/>
      <x:c r="C15" s="6"/>
      <x:c r="D15" s="6"/>
      <x:c r="E15" s="12" t="str">
        <x:f>IF(COUNTA(A15:D15)=0,"",IF(OR(A15="",B15="",NOT(ISNUMBER(C15))),"À compléter",IF(COUNTIFS($A$8:$A$27,A15)&gt;1,"ID doublon",IF(OR(C15&lt;1,C15&lt;&gt;INT(C15)),"Date invalide",IF(D15="","OK",IF(NOT(ISNUMBER(D15)),"Date invalide",IF(OR(D15&lt;C15,D15&lt;&gt;INT(D15)),"Date invalide","OK")))))))</x:f>
      </x:c>
      <x:c r="F15" s="12" t="str">
        <x:f>IF(E15="OK",IF(AND(C15&lt;=Suivi!$B$6,OR(D15="",D15&gt;=Suivi!$B$6)),1,0),"")</x:f>
      </x:c>
      <x:c r="G15" s="12" t="str">
        <x:f>IF(E15="","",IF(E15="OK",0,1))</x:f>
      </x:c>
    </x:row>
    <x:row r="16" ht="23" customHeight="1">
      <x:c r="A16" s="5"/>
      <x:c r="B16" s="5"/>
      <x:c r="C16" s="6"/>
      <x:c r="D16" s="6"/>
      <x:c r="E16" s="12" t="str">
        <x:f>IF(COUNTA(A16:D16)=0,"",IF(OR(A16="",B16="",NOT(ISNUMBER(C16))),"À compléter",IF(COUNTIFS($A$8:$A$27,A16)&gt;1,"ID doublon",IF(OR(C16&lt;1,C16&lt;&gt;INT(C16)),"Date invalide",IF(D16="","OK",IF(NOT(ISNUMBER(D16)),"Date invalide",IF(OR(D16&lt;C16,D16&lt;&gt;INT(D16)),"Date invalide","OK")))))))</x:f>
      </x:c>
      <x:c r="F16" s="12" t="str">
        <x:f>IF(E16="OK",IF(AND(C16&lt;=Suivi!$B$6,OR(D16="",D16&gt;=Suivi!$B$6)),1,0),"")</x:f>
      </x:c>
      <x:c r="G16" s="12" t="str">
        <x:f>IF(E16="","",IF(E16="OK",0,1))</x:f>
      </x:c>
    </x:row>
    <x:row r="17" ht="23" customHeight="1">
      <x:c r="A17" s="5"/>
      <x:c r="B17" s="5"/>
      <x:c r="C17" s="6"/>
      <x:c r="D17" s="6"/>
      <x:c r="E17" s="12" t="str">
        <x:f>IF(COUNTA(A17:D17)=0,"",IF(OR(A17="",B17="",NOT(ISNUMBER(C17))),"À compléter",IF(COUNTIFS($A$8:$A$27,A17)&gt;1,"ID doublon",IF(OR(C17&lt;1,C17&lt;&gt;INT(C17)),"Date invalide",IF(D17="","OK",IF(NOT(ISNUMBER(D17)),"Date invalide",IF(OR(D17&lt;C17,D17&lt;&gt;INT(D17)),"Date invalide","OK")))))))</x:f>
      </x:c>
      <x:c r="F17" s="12" t="str">
        <x:f>IF(E17="OK",IF(AND(C17&lt;=Suivi!$B$6,OR(D17="",D17&gt;=Suivi!$B$6)),1,0),"")</x:f>
      </x:c>
      <x:c r="G17" s="12" t="str">
        <x:f>IF(E17="","",IF(E17="OK",0,1))</x:f>
      </x:c>
    </x:row>
    <x:row r="18" ht="23" customHeight="1">
      <x:c r="A18" s="5"/>
      <x:c r="B18" s="5"/>
      <x:c r="C18" s="6"/>
      <x:c r="D18" s="6"/>
      <x:c r="E18" s="12" t="str">
        <x:f>IF(COUNTA(A18:D18)=0,"",IF(OR(A18="",B18="",NOT(ISNUMBER(C18))),"À compléter",IF(COUNTIFS($A$8:$A$27,A18)&gt;1,"ID doublon",IF(OR(C18&lt;1,C18&lt;&gt;INT(C18)),"Date invalide",IF(D18="","OK",IF(NOT(ISNUMBER(D18)),"Date invalide",IF(OR(D18&lt;C18,D18&lt;&gt;INT(D18)),"Date invalide","OK")))))))</x:f>
      </x:c>
      <x:c r="F18" s="12" t="str">
        <x:f>IF(E18="OK",IF(AND(C18&lt;=Suivi!$B$6,OR(D18="",D18&gt;=Suivi!$B$6)),1,0),"")</x:f>
      </x:c>
      <x:c r="G18" s="12" t="str">
        <x:f>IF(E18="","",IF(E18="OK",0,1))</x:f>
      </x:c>
    </x:row>
    <x:row r="19" ht="23" customHeight="1">
      <x:c r="A19" s="5"/>
      <x:c r="B19" s="5"/>
      <x:c r="C19" s="6"/>
      <x:c r="D19" s="6"/>
      <x:c r="E19" s="12" t="str">
        <x:f>IF(COUNTA(A19:D19)=0,"",IF(OR(A19="",B19="",NOT(ISNUMBER(C19))),"À compléter",IF(COUNTIFS($A$8:$A$27,A19)&gt;1,"ID doublon",IF(OR(C19&lt;1,C19&lt;&gt;INT(C19)),"Date invalide",IF(D19="","OK",IF(NOT(ISNUMBER(D19)),"Date invalide",IF(OR(D19&lt;C19,D19&lt;&gt;INT(D19)),"Date invalide","OK")))))))</x:f>
      </x:c>
      <x:c r="F19" s="12" t="str">
        <x:f>IF(E19="OK",IF(AND(C19&lt;=Suivi!$B$6,OR(D19="",D19&gt;=Suivi!$B$6)),1,0),"")</x:f>
      </x:c>
      <x:c r="G19" s="12" t="str">
        <x:f>IF(E19="","",IF(E19="OK",0,1))</x:f>
      </x:c>
    </x:row>
    <x:row r="20" ht="23" customHeight="1">
      <x:c r="A20" s="5"/>
      <x:c r="B20" s="5"/>
      <x:c r="C20" s="6"/>
      <x:c r="D20" s="6"/>
      <x:c r="E20" s="12" t="str">
        <x:f>IF(COUNTA(A20:D20)=0,"",IF(OR(A20="",B20="",NOT(ISNUMBER(C20))),"À compléter",IF(COUNTIFS($A$8:$A$27,A20)&gt;1,"ID doublon",IF(OR(C20&lt;1,C20&lt;&gt;INT(C20)),"Date invalide",IF(D20="","OK",IF(NOT(ISNUMBER(D20)),"Date invalide",IF(OR(D20&lt;C20,D20&lt;&gt;INT(D20)),"Date invalide","OK")))))))</x:f>
      </x:c>
      <x:c r="F20" s="12" t="str">
        <x:f>IF(E20="OK",IF(AND(C20&lt;=Suivi!$B$6,OR(D20="",D20&gt;=Suivi!$B$6)),1,0),"")</x:f>
      </x:c>
      <x:c r="G20" s="12" t="str">
        <x:f>IF(E20="","",IF(E20="OK",0,1))</x:f>
      </x:c>
    </x:row>
    <x:row r="21" ht="23" customHeight="1">
      <x:c r="A21" s="5"/>
      <x:c r="B21" s="5"/>
      <x:c r="C21" s="6"/>
      <x:c r="D21" s="6"/>
      <x:c r="E21" s="12" t="str">
        <x:f>IF(COUNTA(A21:D21)=0,"",IF(OR(A21="",B21="",NOT(ISNUMBER(C21))),"À compléter",IF(COUNTIFS($A$8:$A$27,A21)&gt;1,"ID doublon",IF(OR(C21&lt;1,C21&lt;&gt;INT(C21)),"Date invalide",IF(D21="","OK",IF(NOT(ISNUMBER(D21)),"Date invalide",IF(OR(D21&lt;C21,D21&lt;&gt;INT(D21)),"Date invalide","OK")))))))</x:f>
      </x:c>
      <x:c r="F21" s="12" t="str">
        <x:f>IF(E21="OK",IF(AND(C21&lt;=Suivi!$B$6,OR(D21="",D21&gt;=Suivi!$B$6)),1,0),"")</x:f>
      </x:c>
      <x:c r="G21" s="12" t="str">
        <x:f>IF(E21="","",IF(E21="OK",0,1))</x:f>
      </x:c>
    </x:row>
    <x:row r="22" ht="23" customHeight="1">
      <x:c r="A22" s="5"/>
      <x:c r="B22" s="5"/>
      <x:c r="C22" s="6"/>
      <x:c r="D22" s="6"/>
      <x:c r="E22" s="12" t="str">
        <x:f>IF(COUNTA(A22:D22)=0,"",IF(OR(A22="",B22="",NOT(ISNUMBER(C22))),"À compléter",IF(COUNTIFS($A$8:$A$27,A22)&gt;1,"ID doublon",IF(OR(C22&lt;1,C22&lt;&gt;INT(C22)),"Date invalide",IF(D22="","OK",IF(NOT(ISNUMBER(D22)),"Date invalide",IF(OR(D22&lt;C22,D22&lt;&gt;INT(D22)),"Date invalide","OK")))))))</x:f>
      </x:c>
      <x:c r="F22" s="12" t="str">
        <x:f>IF(E22="OK",IF(AND(C22&lt;=Suivi!$B$6,OR(D22="",D22&gt;=Suivi!$B$6)),1,0),"")</x:f>
      </x:c>
      <x:c r="G22" s="12" t="str">
        <x:f>IF(E22="","",IF(E22="OK",0,1))</x:f>
      </x:c>
    </x:row>
    <x:row r="23" ht="23" customHeight="1">
      <x:c r="A23" s="5"/>
      <x:c r="B23" s="5"/>
      <x:c r="C23" s="6"/>
      <x:c r="D23" s="6"/>
      <x:c r="E23" s="12" t="str">
        <x:f>IF(COUNTA(A23:D23)=0,"",IF(OR(A23="",B23="",NOT(ISNUMBER(C23))),"À compléter",IF(COUNTIFS($A$8:$A$27,A23)&gt;1,"ID doublon",IF(OR(C23&lt;1,C23&lt;&gt;INT(C23)),"Date invalide",IF(D23="","OK",IF(NOT(ISNUMBER(D23)),"Date invalide",IF(OR(D23&lt;C23,D23&lt;&gt;INT(D23)),"Date invalide","OK")))))))</x:f>
      </x:c>
      <x:c r="F23" s="12" t="str">
        <x:f>IF(E23="OK",IF(AND(C23&lt;=Suivi!$B$6,OR(D23="",D23&gt;=Suivi!$B$6)),1,0),"")</x:f>
      </x:c>
      <x:c r="G23" s="12" t="str">
        <x:f>IF(E23="","",IF(E23="OK",0,1))</x:f>
      </x:c>
    </x:row>
    <x:row r="24" ht="23" customHeight="1">
      <x:c r="A24" s="5"/>
      <x:c r="B24" s="5"/>
      <x:c r="C24" s="6"/>
      <x:c r="D24" s="6"/>
      <x:c r="E24" s="12" t="str">
        <x:f>IF(COUNTA(A24:D24)=0,"",IF(OR(A24="",B24="",NOT(ISNUMBER(C24))),"À compléter",IF(COUNTIFS($A$8:$A$27,A24)&gt;1,"ID doublon",IF(OR(C24&lt;1,C24&lt;&gt;INT(C24)),"Date invalide",IF(D24="","OK",IF(NOT(ISNUMBER(D24)),"Date invalide",IF(OR(D24&lt;C24,D24&lt;&gt;INT(D24)),"Date invalide","OK")))))))</x:f>
      </x:c>
      <x:c r="F24" s="12" t="str">
        <x:f>IF(E24="OK",IF(AND(C24&lt;=Suivi!$B$6,OR(D24="",D24&gt;=Suivi!$B$6)),1,0),"")</x:f>
      </x:c>
      <x:c r="G24" s="12" t="str">
        <x:f>IF(E24="","",IF(E24="OK",0,1))</x:f>
      </x:c>
    </x:row>
    <x:row r="25" ht="23" customHeight="1">
      <x:c r="A25" s="5"/>
      <x:c r="B25" s="5"/>
      <x:c r="C25" s="6"/>
      <x:c r="D25" s="6"/>
      <x:c r="E25" s="12" t="str">
        <x:f>IF(COUNTA(A25:D25)=0,"",IF(OR(A25="",B25="",NOT(ISNUMBER(C25))),"À compléter",IF(COUNTIFS($A$8:$A$27,A25)&gt;1,"ID doublon",IF(OR(C25&lt;1,C25&lt;&gt;INT(C25)),"Date invalide",IF(D25="","OK",IF(NOT(ISNUMBER(D25)),"Date invalide",IF(OR(D25&lt;C25,D25&lt;&gt;INT(D25)),"Date invalide","OK")))))))</x:f>
      </x:c>
      <x:c r="F25" s="12" t="str">
        <x:f>IF(E25="OK",IF(AND(C25&lt;=Suivi!$B$6,OR(D25="",D25&gt;=Suivi!$B$6)),1,0),"")</x:f>
      </x:c>
      <x:c r="G25" s="12" t="str">
        <x:f>IF(E25="","",IF(E25="OK",0,1))</x:f>
      </x:c>
    </x:row>
    <x:row r="26" ht="23" customHeight="1">
      <x:c r="A26" s="5"/>
      <x:c r="B26" s="5"/>
      <x:c r="C26" s="6"/>
      <x:c r="D26" s="6"/>
      <x:c r="E26" s="12" t="str">
        <x:f>IF(COUNTA(A26:D26)=0,"",IF(OR(A26="",B26="",NOT(ISNUMBER(C26))),"À compléter",IF(COUNTIFS($A$8:$A$27,A26)&gt;1,"ID doublon",IF(OR(C26&lt;1,C26&lt;&gt;INT(C26)),"Date invalide",IF(D26="","OK",IF(NOT(ISNUMBER(D26)),"Date invalide",IF(OR(D26&lt;C26,D26&lt;&gt;INT(D26)),"Date invalide","OK")))))))</x:f>
      </x:c>
      <x:c r="F26" s="12" t="str">
        <x:f>IF(E26="OK",IF(AND(C26&lt;=Suivi!$B$6,OR(D26="",D26&gt;=Suivi!$B$6)),1,0),"")</x:f>
      </x:c>
      <x:c r="G26" s="12" t="str">
        <x:f>IF(E26="","",IF(E26="OK",0,1))</x:f>
      </x:c>
    </x:row>
    <x:row r="27" ht="23" customHeight="1">
      <x:c r="A27" s="5"/>
      <x:c r="B27" s="5"/>
      <x:c r="C27" s="6"/>
      <x:c r="D27" s="6"/>
      <x:c r="E27" s="12" t="str">
        <x:f>IF(COUNTA(A27:D27)=0,"",IF(OR(A27="",B27="",NOT(ISNUMBER(C27))),"À compléter",IF(COUNTIFS($A$8:$A$27,A27)&gt;1,"ID doublon",IF(OR(C27&lt;1,C27&lt;&gt;INT(C27)),"Date invalide",IF(D27="","OK",IF(NOT(ISNUMBER(D27)),"Date invalide",IF(OR(D27&lt;C27,D27&lt;&gt;INT(D27)),"Date invalide","OK")))))))</x:f>
      </x:c>
      <x:c r="F27" s="12" t="str">
        <x:f>IF(E27="OK",IF(AND(C27&lt;=Suivi!$B$6,OR(D27="",D27&gt;=Suivi!$B$6)),1,0),"")</x:f>
      </x:c>
      <x:c r="G27" s="12" t="str">
        <x:f>IF(E27="","",IF(E27="OK",0,1))</x:f>
      </x:c>
    </x:row>
    <x:row r="28" ht="23" customHeight="1">
      <x:c r="A28" s="2"/>
      <x:c r="B28" s="2"/>
      <x:c r="C28" s="2"/>
      <x:c r="D28" s="2"/>
      <x:c r="E28" s="2"/>
      <x:c r="F28" s="2"/>
      <x:c r="G28" s="2"/>
    </x:row>
    <x:row r="29" ht="23" customHeight="1">
      <x:c r="A29" s="2"/>
      <x:c r="B29" s="2"/>
      <x:c r="C29" s="2"/>
      <x:c r="D29" s="2"/>
      <x:c r="E29" s="2"/>
      <x:c r="F29" s="2"/>
      <x:c r="G29" s="2"/>
    </x:row>
    <x:row r="30" ht="23" customHeight="1">
      <x:c r="A30" s="2"/>
      <x:c r="B30" s="2"/>
      <x:c r="C30" s="2"/>
      <x:c r="D30" s="2"/>
      <x:c r="E30" s="2"/>
      <x:c r="F30" s="2"/>
      <x:c r="G30" s="2"/>
    </x:row>
    <x:row r="31" ht="23" customHeight="1">
      <x:c r="A31" s="2"/>
      <x:c r="B31" s="2"/>
      <x:c r="C31" s="2"/>
      <x:c r="D31" s="2"/>
      <x:c r="E31" s="2"/>
      <x:c r="F31" s="2"/>
      <x:c r="G31" s="2"/>
    </x:row>
    <x:row r="32" ht="23" customHeight="1">
      <x:c r="A32" s="2"/>
      <x:c r="B32" s="2"/>
      <x:c r="C32" s="2"/>
      <x:c r="D32" s="2"/>
      <x:c r="E32" s="2"/>
      <x:c r="F32" s="2"/>
      <x:c r="G32" s="2"/>
    </x:row>
    <x:row r="33" ht="23" customHeight="1">
      <x:c r="A33" s="2"/>
      <x:c r="B33" s="2"/>
      <x:c r="C33" s="2"/>
      <x:c r="D33" s="2"/>
      <x:c r="E33" s="2"/>
      <x:c r="F33" s="2"/>
      <x:c r="G33" s="2"/>
    </x:row>
    <x:row r="34" ht="23" customHeight="1">
      <x:c r="A34" s="2"/>
      <x:c r="B34" s="2"/>
      <x:c r="C34" s="2"/>
      <x:c r="D34" s="2"/>
      <x:c r="E34" s="2"/>
      <x:c r="F34" s="2"/>
      <x:c r="G34" s="2"/>
    </x:row>
    <x:row r="35" ht="23" customHeight="1">
      <x:c r="A35" s="2"/>
      <x:c r="B35" s="2"/>
      <x:c r="C35" s="2"/>
      <x:c r="D35" s="2"/>
      <x:c r="E35" s="2"/>
      <x:c r="F35" s="2"/>
      <x:c r="G35" s="2"/>
    </x:row>
  </x:sheetData>
  <x:conditionalFormatting sqref="G8:G27">
    <x:cfRule type="cellIs" dxfId="1" priority="1" operator="greater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8" hidden="0" customWidth="1"/>
    <x:col min="4" max="4" width="18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18" hidden="0" customWidth="1"/>
    <x:col min="10" max="10" width="18" hidden="0" customWidth="1"/>
    <x:col min="11" max="11" width="15" hidden="0" customWidth="1"/>
    <x:col min="12" max="12" width="25" hidden="0" customWidth="1"/>
    <x:col min="13" max="13" width="1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9" customHeight="1">
      <x:c r="A2" s="3" t="str">
        <x:v>Absences fictives : contrôles et calcul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3" customHeight="1">
      <x:c r="A4" s="2" t="str">
        <x:v>200 lignes prévues. Les quatre premières colonnes se saisissent ; les autres se calculent.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34" customHeight="1">
      <x:c r="A7" s="10" t="str">
        <x:v>ID absence</x:v>
      </x:c>
      <x:c r="B7" s="10" t="str">
        <x:v>ID personne</x:v>
      </x:c>
      <x:c r="C7" s="10" t="str">
        <x:v>Début inclus</x:v>
      </x:c>
      <x:c r="D7" s="10" t="str">
        <x:v>Fin incluse</x:v>
      </x:c>
      <x:c r="E7" s="10" t="str">
        <x:v>Identifiants</x:v>
      </x:c>
      <x:c r="F7" s="10" t="str">
        <x:v>Dates</x:v>
      </x:c>
      <x:c r="G7" s="10" t="str">
        <x:v>Dans contrat</x:v>
      </x:c>
      <x:c r="H7" s="10" t="str">
        <x:v>Chevauchement</x:v>
      </x:c>
      <x:c r="I7" s="10" t="str">
        <x:v>Début retenu</x:v>
      </x:c>
      <x:c r="J7" s="10" t="str">
        <x:v>Fin retenue</x:v>
      </x:c>
      <x:c r="K7" s="10" t="str">
        <x:v>Jours lun–ven</x:v>
      </x:c>
      <x:c r="L7" s="10" t="str">
        <x:v>État</x:v>
      </x:c>
      <x:c r="M7" s="10" t="str">
        <x:v>À corriger (1/0)</x:v>
      </x:c>
    </x:row>
    <x:row r="8" ht="23" customHeight="1">
      <x:c r="A8" s="5" t="str">
        <x:v>A01</x:v>
      </x:c>
      <x:c r="B8" s="5" t="str">
        <x:v>E001</x:v>
      </x:c>
      <x:c r="C8" s="6" t="d">
        <x:v>2026-10-05T00:00:00.000Z</x:v>
      </x:c>
      <x:c r="D8" s="6" t="d">
        <x:v>2026-10-07T00:00:00.000Z</x:v>
      </x:c>
      <x:c r="E8" s="12" t="str">
        <x:f>IF(COUNTA(A8:D8)=0,"",IF(OR(A8="",B8=""),"À compléter",IF(COUNTIFS($A$8:$A$207,A8)&gt;1,"ID doublon",IF(COUNTIFS(Effectifs!$A$8:$A$27,B8)&lt;&gt;1,"Personne inconnue",IF(INDEX(Effectifs!$E$8:$E$27,MATCH(B8,Effectifs!$A$8:$A$27,0))&lt;&gt;"OK","Effectif invalide","OK")))))</x:f>
        <x:v>OK</x:v>
      </x:c>
      <x:c r="F8" s="12" t="str">
        <x:f>IF(E8="","",IF(OR(NOT(ISNUMBER(C8)),NOT(ISNUMBER(D8))),"Date invalide",IF(OR(C8&lt;1,D8&lt;C8,C8&lt;&gt;INT(C8),D8&lt;&gt;INT(D8)),"Date invalide","OK")))</x:f>
        <x:v>OK</x:v>
      </x:c>
      <x:c r="G8" s="12" t="str">
        <x:f>IF(OR(E8&lt;&gt;"OK",F8&lt;&gt;"OK"),"",IF(C8&lt;INDEX(Effectifs!$C$8:$C$27,MATCH(B8,Effectifs!$A$8:$A$27,0)),"Hors contrat",IF(COUNTIFS(Effectifs!$A$8:$A$27,B8,Effectifs!$D$8:$D$27,"&gt;0")=0,"OK",IF(D8&gt;INDEX(Effectifs!$D$8:$D$27,MATCH(B8,Effectifs!$A$8:$A$27,0)),"Hors contrat","OK"))))</x:f>
        <x:v>OK</x:v>
      </x:c>
      <x:c r="H8" s="12" t="str">
        <x:f>IF(OR(E8&lt;&gt;"OK",F8&lt;&gt;"OK",G8&lt;&gt;"OK"),"",IF(COUNTIFS($B$8:$B$207,B8,$C$8:$C$207,"&lt;="&amp;D8,$D$8:$D$207,"&gt;="&amp;C8)&gt;1,"À examiner","OK"))</x:f>
        <x:v>OK</x:v>
      </x:c>
      <x:c r="I8" s="13" t="n">
        <x:f>IF(L8="OK",MAX(C8,Suivi!$B$5),"")</x:f>
        <x:v>46300</x:v>
      </x:c>
      <x:c r="J8" s="13" t="n">
        <x:f>IF(L8="OK",MIN(D8,Suivi!$B$6),"")</x:f>
        <x:v>46302</x:v>
      </x:c>
      <x:c r="K8" s="12" t="n">
        <x:f>IF(L8="OK",IF(J8&lt;I8,0,NETWORKDAYS(I8,J8)),"")</x:f>
        <x:v>3</x:v>
      </x:c>
      <x:c r="L8" s="12" t="str">
        <x:f>IF(E8="","",IF(E8&lt;&gt;"OK",E8,IF(F8&lt;&gt;"OK",F8,IF(G8&lt;&gt;"OK",G8,IF(H8&lt;&gt;"OK","Chevauchement",IF(Suivi!$B$7&lt;&gt;"OK","Période invalide","OK"))))))</x:f>
        <x:v>OK</x:v>
      </x:c>
      <x:c r="M8" s="12" t="n">
        <x:f>IF(L8="","",IF(L8="OK",0,1))</x:f>
        <x:v>0</x:v>
      </x:c>
    </x:row>
    <x:row r="9" ht="23" customHeight="1">
      <x:c r="A9" s="5" t="str">
        <x:v>A02</x:v>
      </x:c>
      <x:c r="B9" s="5" t="str">
        <x:v>E002</x:v>
      </x:c>
      <x:c r="C9" s="6" t="d">
        <x:v>2026-09-30T00:00:00.000Z</x:v>
      </x:c>
      <x:c r="D9" s="6" t="d">
        <x:v>2026-10-02T00:00:00.000Z</x:v>
      </x:c>
      <x:c r="E9" s="12" t="str">
        <x:f>IF(COUNTA(A9:D9)=0,"",IF(OR(A9="",B9=""),"À compléter",IF(COUNTIFS($A$8:$A$207,A9)&gt;1,"ID doublon",IF(COUNTIFS(Effectifs!$A$8:$A$27,B9)&lt;&gt;1,"Personne inconnue",IF(INDEX(Effectifs!$E$8:$E$27,MATCH(B9,Effectifs!$A$8:$A$27,0))&lt;&gt;"OK","Effectif invalide","OK")))))</x:f>
        <x:v>OK</x:v>
      </x:c>
      <x:c r="F9" s="12" t="str">
        <x:f>IF(E9="","",IF(OR(NOT(ISNUMBER(C9)),NOT(ISNUMBER(D9))),"Date invalide",IF(OR(C9&lt;1,D9&lt;C9,C9&lt;&gt;INT(C9),D9&lt;&gt;INT(D9)),"Date invalide","OK")))</x:f>
        <x:v>OK</x:v>
      </x:c>
      <x:c r="G9" s="12" t="str">
        <x:f>IF(OR(E9&lt;&gt;"OK",F9&lt;&gt;"OK"),"",IF(C9&lt;INDEX(Effectifs!$C$8:$C$27,MATCH(B9,Effectifs!$A$8:$A$27,0)),"Hors contrat",IF(COUNTIFS(Effectifs!$A$8:$A$27,B9,Effectifs!$D$8:$D$27,"&gt;0")=0,"OK",IF(D9&gt;INDEX(Effectifs!$D$8:$D$27,MATCH(B9,Effectifs!$A$8:$A$27,0)),"Hors contrat","OK"))))</x:f>
        <x:v>OK</x:v>
      </x:c>
      <x:c r="H9" s="12" t="str">
        <x:f>IF(OR(E9&lt;&gt;"OK",F9&lt;&gt;"OK",G9&lt;&gt;"OK"),"",IF(COUNTIFS($B$8:$B$207,B9,$C$8:$C$207,"&lt;="&amp;D9,$D$8:$D$207,"&gt;="&amp;C9)&gt;1,"À examiner","OK"))</x:f>
        <x:v>OK</x:v>
      </x:c>
      <x:c r="I9" s="13" t="n">
        <x:f>IF(L9="OK",MAX(C9,Suivi!$B$5),"")</x:f>
        <x:v>46296</x:v>
      </x:c>
      <x:c r="J9" s="13" t="n">
        <x:f>IF(L9="OK",MIN(D9,Suivi!$B$6),"")</x:f>
        <x:v>46297</x:v>
      </x:c>
      <x:c r="K9" s="12" t="n">
        <x:f>IF(L9="OK",IF(J9&lt;I9,0,NETWORKDAYS(I9,J9)),"")</x:f>
        <x:v>2</x:v>
      </x:c>
      <x:c r="L9" s="12" t="str">
        <x:f>IF(E9="","",IF(E9&lt;&gt;"OK",E9,IF(F9&lt;&gt;"OK",F9,IF(G9&lt;&gt;"OK",G9,IF(H9&lt;&gt;"OK","Chevauchement",IF(Suivi!$B$7&lt;&gt;"OK","Période invalide","OK"))))))</x:f>
        <x:v>OK</x:v>
      </x:c>
      <x:c r="M9" s="12" t="n">
        <x:f>IF(L9="","",IF(L9="OK",0,1))</x:f>
        <x:v>0</x:v>
      </x:c>
    </x:row>
    <x:row r="10" ht="23" customHeight="1">
      <x:c r="A10" s="5" t="str">
        <x:v>A03</x:v>
      </x:c>
      <x:c r="B10" s="5" t="str">
        <x:v>E003</x:v>
      </x:c>
      <x:c r="C10" s="6" t="d">
        <x:v>2026-10-12T00:00:00.000Z</x:v>
      </x:c>
      <x:c r="D10" s="6" t="d">
        <x:v>2026-10-13T00:00:00.000Z</x:v>
      </x:c>
      <x:c r="E10" s="12" t="str">
        <x:f>IF(COUNTA(A10:D10)=0,"",IF(OR(A10="",B10=""),"À compléter",IF(COUNTIFS($A$8:$A$207,A10)&gt;1,"ID doublon",IF(COUNTIFS(Effectifs!$A$8:$A$27,B10)&lt;&gt;1,"Personne inconnue",IF(INDEX(Effectifs!$E$8:$E$27,MATCH(B10,Effectifs!$A$8:$A$27,0))&lt;&gt;"OK","Effectif invalide","OK")))))</x:f>
        <x:v>OK</x:v>
      </x:c>
      <x:c r="F10" s="12" t="str">
        <x:f>IF(E10="","",IF(OR(NOT(ISNUMBER(C10)),NOT(ISNUMBER(D10))),"Date invalide",IF(OR(C10&lt;1,D10&lt;C10,C10&lt;&gt;INT(C10),D10&lt;&gt;INT(D10)),"Date invalide","OK")))</x:f>
        <x:v>OK</x:v>
      </x:c>
      <x:c r="G10" s="12" t="str">
        <x:f>IF(OR(E10&lt;&gt;"OK",F10&lt;&gt;"OK"),"",IF(C10&lt;INDEX(Effectifs!$C$8:$C$27,MATCH(B10,Effectifs!$A$8:$A$27,0)),"Hors contrat",IF(COUNTIFS(Effectifs!$A$8:$A$27,B10,Effectifs!$D$8:$D$27,"&gt;0")=0,"OK",IF(D10&gt;INDEX(Effectifs!$D$8:$D$27,MATCH(B10,Effectifs!$A$8:$A$27,0)),"Hors contrat","OK"))))</x:f>
        <x:v>OK</x:v>
      </x:c>
      <x:c r="H10" s="12" t="str">
        <x:f>IF(OR(E10&lt;&gt;"OK",F10&lt;&gt;"OK",G10&lt;&gt;"OK"),"",IF(COUNTIFS($B$8:$B$207,B10,$C$8:$C$207,"&lt;="&amp;D10,$D$8:$D$207,"&gt;="&amp;C10)&gt;1,"À examiner","OK"))</x:f>
        <x:v>OK</x:v>
      </x:c>
      <x:c r="I10" s="13" t="n">
        <x:f>IF(L10="OK",MAX(C10,Suivi!$B$5),"")</x:f>
        <x:v>46307</x:v>
      </x:c>
      <x:c r="J10" s="13" t="n">
        <x:f>IF(L10="OK",MIN(D10,Suivi!$B$6),"")</x:f>
        <x:v>46308</x:v>
      </x:c>
      <x:c r="K10" s="12" t="n">
        <x:f>IF(L10="OK",IF(J10&lt;I10,0,NETWORKDAYS(I10,J10)),"")</x:f>
        <x:v>2</x:v>
      </x:c>
      <x:c r="L10" s="12" t="str">
        <x:f>IF(E10="","",IF(E10&lt;&gt;"OK",E10,IF(F10&lt;&gt;"OK",F10,IF(G10&lt;&gt;"OK",G10,IF(H10&lt;&gt;"OK","Chevauchement",IF(Suivi!$B$7&lt;&gt;"OK","Période invalide","OK"))))))</x:f>
        <x:v>OK</x:v>
      </x:c>
      <x:c r="M10" s="12" t="n">
        <x:f>IF(L10="","",IF(L10="OK",0,1))</x:f>
        <x:v>0</x:v>
      </x:c>
    </x:row>
    <x:row r="11" ht="23" customHeight="1">
      <x:c r="A11" s="5" t="str">
        <x:v>A04</x:v>
      </x:c>
      <x:c r="B11" s="5" t="str">
        <x:v>E004</x:v>
      </x:c>
      <x:c r="C11" s="6" t="d">
        <x:v>2026-10-22T00:00:00.000Z</x:v>
      </x:c>
      <x:c r="D11" s="6" t="d">
        <x:v>2026-10-23T00:00:00.000Z</x:v>
      </x:c>
      <x:c r="E11" s="12" t="str">
        <x:f>IF(COUNTA(A11:D11)=0,"",IF(OR(A11="",B11=""),"À compléter",IF(COUNTIFS($A$8:$A$207,A11)&gt;1,"ID doublon",IF(COUNTIFS(Effectifs!$A$8:$A$27,B11)&lt;&gt;1,"Personne inconnue",IF(INDEX(Effectifs!$E$8:$E$27,MATCH(B11,Effectifs!$A$8:$A$27,0))&lt;&gt;"OK","Effectif invalide","OK")))))</x:f>
        <x:v>OK</x:v>
      </x:c>
      <x:c r="F11" s="12" t="str">
        <x:f>IF(E11="","",IF(OR(NOT(ISNUMBER(C11)),NOT(ISNUMBER(D11))),"Date invalide",IF(OR(C11&lt;1,D11&lt;C11,C11&lt;&gt;INT(C11),D11&lt;&gt;INT(D11)),"Date invalide","OK")))</x:f>
        <x:v>OK</x:v>
      </x:c>
      <x:c r="G11" s="12" t="str">
        <x:f>IF(OR(E11&lt;&gt;"OK",F11&lt;&gt;"OK"),"",IF(C11&lt;INDEX(Effectifs!$C$8:$C$27,MATCH(B11,Effectifs!$A$8:$A$27,0)),"Hors contrat",IF(COUNTIFS(Effectifs!$A$8:$A$27,B11,Effectifs!$D$8:$D$27,"&gt;0")=0,"OK",IF(D11&gt;INDEX(Effectifs!$D$8:$D$27,MATCH(B11,Effectifs!$A$8:$A$27,0)),"Hors contrat","OK"))))</x:f>
        <x:v>OK</x:v>
      </x:c>
      <x:c r="H11" s="12" t="str">
        <x:f>IF(OR(E11&lt;&gt;"OK",F11&lt;&gt;"OK",G11&lt;&gt;"OK"),"",IF(COUNTIFS($B$8:$B$207,B11,$C$8:$C$207,"&lt;="&amp;D11,$D$8:$D$207,"&gt;="&amp;C11)&gt;1,"À examiner","OK"))</x:f>
        <x:v>OK</x:v>
      </x:c>
      <x:c r="I11" s="13" t="n">
        <x:f>IF(L11="OK",MAX(C11,Suivi!$B$5),"")</x:f>
        <x:v>46317</x:v>
      </x:c>
      <x:c r="J11" s="13" t="n">
        <x:f>IF(L11="OK",MIN(D11,Suivi!$B$6),"")</x:f>
        <x:v>46318</x:v>
      </x:c>
      <x:c r="K11" s="12" t="n">
        <x:f>IF(L11="OK",IF(J11&lt;I11,0,NETWORKDAYS(I11,J11)),"")</x:f>
        <x:v>2</x:v>
      </x:c>
      <x:c r="L11" s="12" t="str">
        <x:f>IF(E11="","",IF(E11&lt;&gt;"OK",E11,IF(F11&lt;&gt;"OK",F11,IF(G11&lt;&gt;"OK",G11,IF(H11&lt;&gt;"OK","Chevauchement",IF(Suivi!$B$7&lt;&gt;"OK","Période invalide","OK"))))))</x:f>
        <x:v>OK</x:v>
      </x:c>
      <x:c r="M11" s="12" t="n">
        <x:f>IF(L11="","",IF(L11="OK",0,1))</x:f>
        <x:v>0</x:v>
      </x:c>
    </x:row>
    <x:row r="12" ht="23" customHeight="1">
      <x:c r="A12" s="5" t="str">
        <x:v>A05</x:v>
      </x:c>
      <x:c r="B12" s="5" t="str">
        <x:v>E001</x:v>
      </x:c>
      <x:c r="C12" s="6" t="d">
        <x:v>2026-10-30T00:00:00.000Z</x:v>
      </x:c>
      <x:c r="D12" s="6" t="d">
        <x:v>2026-11-02T00:00:00.000Z</x:v>
      </x:c>
      <x:c r="E12" s="12" t="str">
        <x:f>IF(COUNTA(A12:D12)=0,"",IF(OR(A12="",B12=""),"À compléter",IF(COUNTIFS($A$8:$A$207,A12)&gt;1,"ID doublon",IF(COUNTIFS(Effectifs!$A$8:$A$27,B12)&lt;&gt;1,"Personne inconnue",IF(INDEX(Effectifs!$E$8:$E$27,MATCH(B12,Effectifs!$A$8:$A$27,0))&lt;&gt;"OK","Effectif invalide","OK")))))</x:f>
        <x:v>OK</x:v>
      </x:c>
      <x:c r="F12" s="12" t="str">
        <x:f>IF(E12="","",IF(OR(NOT(ISNUMBER(C12)),NOT(ISNUMBER(D12))),"Date invalide",IF(OR(C12&lt;1,D12&lt;C12,C12&lt;&gt;INT(C12),D12&lt;&gt;INT(D12)),"Date invalide","OK")))</x:f>
        <x:v>OK</x:v>
      </x:c>
      <x:c r="G12" s="12" t="str">
        <x:f>IF(OR(E12&lt;&gt;"OK",F12&lt;&gt;"OK"),"",IF(C12&lt;INDEX(Effectifs!$C$8:$C$27,MATCH(B12,Effectifs!$A$8:$A$27,0)),"Hors contrat",IF(COUNTIFS(Effectifs!$A$8:$A$27,B12,Effectifs!$D$8:$D$27,"&gt;0")=0,"OK",IF(D12&gt;INDEX(Effectifs!$D$8:$D$27,MATCH(B12,Effectifs!$A$8:$A$27,0)),"Hors contrat","OK"))))</x:f>
        <x:v>OK</x:v>
      </x:c>
      <x:c r="H12" s="12" t="str">
        <x:f>IF(OR(E12&lt;&gt;"OK",F12&lt;&gt;"OK",G12&lt;&gt;"OK"),"",IF(COUNTIFS($B$8:$B$207,B12,$C$8:$C$207,"&lt;="&amp;D12,$D$8:$D$207,"&gt;="&amp;C12)&gt;1,"À examiner","OK"))</x:f>
        <x:v>OK</x:v>
      </x:c>
      <x:c r="I12" s="13" t="n">
        <x:f>IF(L12="OK",MAX(C12,Suivi!$B$5),"")</x:f>
        <x:v>46325</x:v>
      </x:c>
      <x:c r="J12" s="13" t="n">
        <x:f>IF(L12="OK",MIN(D12,Suivi!$B$6),"")</x:f>
        <x:v>46326</x:v>
      </x:c>
      <x:c r="K12" s="12" t="n">
        <x:f>IF(L12="OK",IF(J12&lt;I12,0,NETWORKDAYS(I12,J12)),"")</x:f>
        <x:v>1</x:v>
      </x:c>
      <x:c r="L12" s="12" t="str">
        <x:f>IF(E12="","",IF(E12&lt;&gt;"OK",E12,IF(F12&lt;&gt;"OK",F12,IF(G12&lt;&gt;"OK",G12,IF(H12&lt;&gt;"OK","Chevauchement",IF(Suivi!$B$7&lt;&gt;"OK","Période invalide","OK"))))))</x:f>
        <x:v>OK</x:v>
      </x:c>
      <x:c r="M12" s="12" t="n">
        <x:f>IF(L12="","",IF(L12="OK",0,1))</x:f>
        <x:v>0</x:v>
      </x:c>
    </x:row>
    <x:row r="13" ht="23" customHeight="1">
      <x:c r="A13" s="5" t="str">
        <x:v>A06</x:v>
      </x:c>
      <x:c r="B13" s="5" t="str">
        <x:v>E002</x:v>
      </x:c>
      <x:c r="C13" s="6" t="d">
        <x:v>2026-10-10T00:00:00.000Z</x:v>
      </x:c>
      <x:c r="D13" s="6" t="d">
        <x:v>2026-10-11T00:00:00.000Z</x:v>
      </x:c>
      <x:c r="E13" s="12" t="str">
        <x:f>IF(COUNTA(A13:D13)=0,"",IF(OR(A13="",B13=""),"À compléter",IF(COUNTIFS($A$8:$A$207,A13)&gt;1,"ID doublon",IF(COUNTIFS(Effectifs!$A$8:$A$27,B13)&lt;&gt;1,"Personne inconnue",IF(INDEX(Effectifs!$E$8:$E$27,MATCH(B13,Effectifs!$A$8:$A$27,0))&lt;&gt;"OK","Effectif invalide","OK")))))</x:f>
        <x:v>OK</x:v>
      </x:c>
      <x:c r="F13" s="12" t="str">
        <x:f>IF(E13="","",IF(OR(NOT(ISNUMBER(C13)),NOT(ISNUMBER(D13))),"Date invalide",IF(OR(C13&lt;1,D13&lt;C13,C13&lt;&gt;INT(C13),D13&lt;&gt;INT(D13)),"Date invalide","OK")))</x:f>
        <x:v>OK</x:v>
      </x:c>
      <x:c r="G13" s="12" t="str">
        <x:f>IF(OR(E13&lt;&gt;"OK",F13&lt;&gt;"OK"),"",IF(C13&lt;INDEX(Effectifs!$C$8:$C$27,MATCH(B13,Effectifs!$A$8:$A$27,0)),"Hors contrat",IF(COUNTIFS(Effectifs!$A$8:$A$27,B13,Effectifs!$D$8:$D$27,"&gt;0")=0,"OK",IF(D13&gt;INDEX(Effectifs!$D$8:$D$27,MATCH(B13,Effectifs!$A$8:$A$27,0)),"Hors contrat","OK"))))</x:f>
        <x:v>OK</x:v>
      </x:c>
      <x:c r="H13" s="12" t="str">
        <x:f>IF(OR(E13&lt;&gt;"OK",F13&lt;&gt;"OK",G13&lt;&gt;"OK"),"",IF(COUNTIFS($B$8:$B$207,B13,$C$8:$C$207,"&lt;="&amp;D13,$D$8:$D$207,"&gt;="&amp;C13)&gt;1,"À examiner","OK"))</x:f>
        <x:v>OK</x:v>
      </x:c>
      <x:c r="I13" s="13" t="n">
        <x:f>IF(L13="OK",MAX(C13,Suivi!$B$5),"")</x:f>
        <x:v>46305</x:v>
      </x:c>
      <x:c r="J13" s="13" t="n">
        <x:f>IF(L13="OK",MIN(D13,Suivi!$B$6),"")</x:f>
        <x:v>46306</x:v>
      </x:c>
      <x:c r="K13" s="12" t="n">
        <x:f>IF(L13="OK",IF(J13&lt;I13,0,NETWORKDAYS(I13,J13)),"")</x:f>
        <x:v>0</x:v>
      </x:c>
      <x:c r="L13" s="12" t="str">
        <x:f>IF(E13="","",IF(E13&lt;&gt;"OK",E13,IF(F13&lt;&gt;"OK",F13,IF(G13&lt;&gt;"OK",G13,IF(H13&lt;&gt;"OK","Chevauchement",IF(Suivi!$B$7&lt;&gt;"OK","Période invalide","OK"))))))</x:f>
        <x:v>OK</x:v>
      </x:c>
      <x:c r="M13" s="12" t="n">
        <x:f>IF(L13="","",IF(L13="OK",0,1))</x:f>
        <x:v>0</x:v>
      </x:c>
    </x:row>
    <x:row r="14" ht="23" customHeight="1">
      <x:c r="A14" s="5" t="str">
        <x:v>A07</x:v>
      </x:c>
      <x:c r="B14" s="5" t="str">
        <x:v>E002</x:v>
      </x:c>
      <x:c r="C14" s="6" t="d">
        <x:v>2026-10-26T00:00:00.000Z</x:v>
      </x:c>
      <x:c r="D14" s="6" t="d">
        <x:v>2026-10-27T00:00:00.000Z</x:v>
      </x:c>
      <x:c r="E14" s="12" t="str">
        <x:f>IF(COUNTA(A14:D14)=0,"",IF(OR(A14="",B14=""),"À compléter",IF(COUNTIFS($A$8:$A$207,A14)&gt;1,"ID doublon",IF(COUNTIFS(Effectifs!$A$8:$A$27,B14)&lt;&gt;1,"Personne inconnue",IF(INDEX(Effectifs!$E$8:$E$27,MATCH(B14,Effectifs!$A$8:$A$27,0))&lt;&gt;"OK","Effectif invalide","OK")))))</x:f>
        <x:v>OK</x:v>
      </x:c>
      <x:c r="F14" s="12" t="str">
        <x:f>IF(E14="","",IF(OR(NOT(ISNUMBER(C14)),NOT(ISNUMBER(D14))),"Date invalide",IF(OR(C14&lt;1,D14&lt;C14,C14&lt;&gt;INT(C14),D14&lt;&gt;INT(D14)),"Date invalide","OK")))</x:f>
        <x:v>OK</x:v>
      </x:c>
      <x:c r="G14" s="12" t="str">
        <x:f>IF(OR(E14&lt;&gt;"OK",F14&lt;&gt;"OK"),"",IF(C14&lt;INDEX(Effectifs!$C$8:$C$27,MATCH(B14,Effectifs!$A$8:$A$27,0)),"Hors contrat",IF(COUNTIFS(Effectifs!$A$8:$A$27,B14,Effectifs!$D$8:$D$27,"&gt;0")=0,"OK",IF(D14&gt;INDEX(Effectifs!$D$8:$D$27,MATCH(B14,Effectifs!$A$8:$A$27,0)),"Hors contrat","OK"))))</x:f>
        <x:v>OK</x:v>
      </x:c>
      <x:c r="H14" s="12" t="str">
        <x:f>IF(OR(E14&lt;&gt;"OK",F14&lt;&gt;"OK",G14&lt;&gt;"OK"),"",IF(COUNTIFS($B$8:$B$207,B14,$C$8:$C$207,"&lt;="&amp;D14,$D$8:$D$207,"&gt;="&amp;C14)&gt;1,"À examiner","OK"))</x:f>
        <x:v>OK</x:v>
      </x:c>
      <x:c r="I14" s="13" t="n">
        <x:f>IF(L14="OK",MAX(C14,Suivi!$B$5),"")</x:f>
        <x:v>46321</x:v>
      </x:c>
      <x:c r="J14" s="13" t="n">
        <x:f>IF(L14="OK",MIN(D14,Suivi!$B$6),"")</x:f>
        <x:v>46322</x:v>
      </x:c>
      <x:c r="K14" s="12" t="n">
        <x:f>IF(L14="OK",IF(J14&lt;I14,0,NETWORKDAYS(I14,J14)),"")</x:f>
        <x:v>2</x:v>
      </x:c>
      <x:c r="L14" s="12" t="str">
        <x:f>IF(E14="","",IF(E14&lt;&gt;"OK",E14,IF(F14&lt;&gt;"OK",F14,IF(G14&lt;&gt;"OK",G14,IF(H14&lt;&gt;"OK","Chevauchement",IF(Suivi!$B$7&lt;&gt;"OK","Période invalide","OK"))))))</x:f>
        <x:v>OK</x:v>
      </x:c>
      <x:c r="M14" s="12" t="n">
        <x:f>IF(L14="","",IF(L14="OK",0,1))</x:f>
        <x:v>0</x:v>
      </x:c>
    </x:row>
    <x:row r="15" ht="23" customHeight="1">
      <x:c r="A15" s="5"/>
      <x:c r="B15" s="5"/>
      <x:c r="C15" s="6"/>
      <x:c r="D15" s="6"/>
      <x:c r="E15" s="12" t="str">
        <x:f>IF(COUNTA(A15:D15)=0,"",IF(OR(A15="",B15=""),"À compléter",IF(COUNTIFS($A$8:$A$207,A15)&gt;1,"ID doublon",IF(COUNTIFS(Effectifs!$A$8:$A$27,B15)&lt;&gt;1,"Personne inconnue",IF(INDEX(Effectifs!$E$8:$E$27,MATCH(B15,Effectifs!$A$8:$A$27,0))&lt;&gt;"OK","Effectif invalide","OK")))))</x:f>
      </x:c>
      <x:c r="F15" s="12" t="str">
        <x:f>IF(E15="","",IF(OR(NOT(ISNUMBER(C15)),NOT(ISNUMBER(D15))),"Date invalide",IF(OR(C15&lt;1,D15&lt;C15,C15&lt;&gt;INT(C15),D15&lt;&gt;INT(D15)),"Date invalide","OK")))</x:f>
      </x:c>
      <x:c r="G15" s="12" t="str">
        <x:f>IF(OR(E15&lt;&gt;"OK",F15&lt;&gt;"OK"),"",IF(C15&lt;INDEX(Effectifs!$C$8:$C$27,MATCH(B15,Effectifs!$A$8:$A$27,0)),"Hors contrat",IF(COUNTIFS(Effectifs!$A$8:$A$27,B15,Effectifs!$D$8:$D$27,"&gt;0")=0,"OK",IF(D15&gt;INDEX(Effectifs!$D$8:$D$27,MATCH(B15,Effectifs!$A$8:$A$27,0)),"Hors contrat","OK"))))</x:f>
      </x:c>
      <x:c r="H15" s="12" t="str">
        <x:f>IF(OR(E15&lt;&gt;"OK",F15&lt;&gt;"OK",G15&lt;&gt;"OK"),"",IF(COUNTIFS($B$8:$B$207,B15,$C$8:$C$207,"&lt;="&amp;D15,$D$8:$D$207,"&gt;="&amp;C15)&gt;1,"À examiner","OK"))</x:f>
      </x:c>
      <x:c r="I15" s="13" t="str">
        <x:f>IF(L15="OK",MAX(C15,Suivi!$B$5),"")</x:f>
      </x:c>
      <x:c r="J15" s="13" t="str">
        <x:f>IF(L15="OK",MIN(D15,Suivi!$B$6),"")</x:f>
      </x:c>
      <x:c r="K15" s="12" t="str">
        <x:f>IF(L15="OK",IF(J15&lt;I15,0,NETWORKDAYS(I15,J15)),"")</x:f>
      </x:c>
      <x:c r="L15" s="12" t="str">
        <x:f>IF(E15="","",IF(E15&lt;&gt;"OK",E15,IF(F15&lt;&gt;"OK",F15,IF(G15&lt;&gt;"OK",G15,IF(H15&lt;&gt;"OK","Chevauchement",IF(Suivi!$B$7&lt;&gt;"OK","Période invalide","OK"))))))</x:f>
      </x:c>
      <x:c r="M15" s="12" t="str">
        <x:f>IF(L15="","",IF(L15="OK",0,1))</x:f>
      </x:c>
    </x:row>
    <x:row r="16" ht="23" customHeight="1">
      <x:c r="A16" s="5"/>
      <x:c r="B16" s="5"/>
      <x:c r="C16" s="6"/>
      <x:c r="D16" s="6"/>
      <x:c r="E16" s="12" t="str">
        <x:f>IF(COUNTA(A16:D16)=0,"",IF(OR(A16="",B16=""),"À compléter",IF(COUNTIFS($A$8:$A$207,A16)&gt;1,"ID doublon",IF(COUNTIFS(Effectifs!$A$8:$A$27,B16)&lt;&gt;1,"Personne inconnue",IF(INDEX(Effectifs!$E$8:$E$27,MATCH(B16,Effectifs!$A$8:$A$27,0))&lt;&gt;"OK","Effectif invalide","OK")))))</x:f>
      </x:c>
      <x:c r="F16" s="12" t="str">
        <x:f>IF(E16="","",IF(OR(NOT(ISNUMBER(C16)),NOT(ISNUMBER(D16))),"Date invalide",IF(OR(C16&lt;1,D16&lt;C16,C16&lt;&gt;INT(C16),D16&lt;&gt;INT(D16)),"Date invalide","OK")))</x:f>
      </x:c>
      <x:c r="G16" s="12" t="str">
        <x:f>IF(OR(E16&lt;&gt;"OK",F16&lt;&gt;"OK"),"",IF(C16&lt;INDEX(Effectifs!$C$8:$C$27,MATCH(B16,Effectifs!$A$8:$A$27,0)),"Hors contrat",IF(COUNTIFS(Effectifs!$A$8:$A$27,B16,Effectifs!$D$8:$D$27,"&gt;0")=0,"OK",IF(D16&gt;INDEX(Effectifs!$D$8:$D$27,MATCH(B16,Effectifs!$A$8:$A$27,0)),"Hors contrat","OK"))))</x:f>
      </x:c>
      <x:c r="H16" s="12" t="str">
        <x:f>IF(OR(E16&lt;&gt;"OK",F16&lt;&gt;"OK",G16&lt;&gt;"OK"),"",IF(COUNTIFS($B$8:$B$207,B16,$C$8:$C$207,"&lt;="&amp;D16,$D$8:$D$207,"&gt;="&amp;C16)&gt;1,"À examiner","OK"))</x:f>
      </x:c>
      <x:c r="I16" s="13" t="str">
        <x:f>IF(L16="OK",MAX(C16,Suivi!$B$5),"")</x:f>
      </x:c>
      <x:c r="J16" s="13" t="str">
        <x:f>IF(L16="OK",MIN(D16,Suivi!$B$6),"")</x:f>
      </x:c>
      <x:c r="K16" s="12" t="str">
        <x:f>IF(L16="OK",IF(J16&lt;I16,0,NETWORKDAYS(I16,J16)),"")</x:f>
      </x:c>
      <x:c r="L16" s="12" t="str">
        <x:f>IF(E16="","",IF(E16&lt;&gt;"OK",E16,IF(F16&lt;&gt;"OK",F16,IF(G16&lt;&gt;"OK",G16,IF(H16&lt;&gt;"OK","Chevauchement",IF(Suivi!$B$7&lt;&gt;"OK","Période invalide","OK"))))))</x:f>
      </x:c>
      <x:c r="M16" s="12" t="str">
        <x:f>IF(L16="","",IF(L16="OK",0,1))</x:f>
      </x:c>
    </x:row>
    <x:row r="17" ht="23" customHeight="1">
      <x:c r="A17" s="5"/>
      <x:c r="B17" s="5"/>
      <x:c r="C17" s="6"/>
      <x:c r="D17" s="6"/>
      <x:c r="E17" s="12" t="str">
        <x:f>IF(COUNTA(A17:D17)=0,"",IF(OR(A17="",B17=""),"À compléter",IF(COUNTIFS($A$8:$A$207,A17)&gt;1,"ID doublon",IF(COUNTIFS(Effectifs!$A$8:$A$27,B17)&lt;&gt;1,"Personne inconnue",IF(INDEX(Effectifs!$E$8:$E$27,MATCH(B17,Effectifs!$A$8:$A$27,0))&lt;&gt;"OK","Effectif invalide","OK")))))</x:f>
      </x:c>
      <x:c r="F17" s="12" t="str">
        <x:f>IF(E17="","",IF(OR(NOT(ISNUMBER(C17)),NOT(ISNUMBER(D17))),"Date invalide",IF(OR(C17&lt;1,D17&lt;C17,C17&lt;&gt;INT(C17),D17&lt;&gt;INT(D17)),"Date invalide","OK")))</x:f>
      </x:c>
      <x:c r="G17" s="12" t="str">
        <x:f>IF(OR(E17&lt;&gt;"OK",F17&lt;&gt;"OK"),"",IF(C17&lt;INDEX(Effectifs!$C$8:$C$27,MATCH(B17,Effectifs!$A$8:$A$27,0)),"Hors contrat",IF(COUNTIFS(Effectifs!$A$8:$A$27,B17,Effectifs!$D$8:$D$27,"&gt;0")=0,"OK",IF(D17&gt;INDEX(Effectifs!$D$8:$D$27,MATCH(B17,Effectifs!$A$8:$A$27,0)),"Hors contrat","OK"))))</x:f>
      </x:c>
      <x:c r="H17" s="12" t="str">
        <x:f>IF(OR(E17&lt;&gt;"OK",F17&lt;&gt;"OK",G17&lt;&gt;"OK"),"",IF(COUNTIFS($B$8:$B$207,B17,$C$8:$C$207,"&lt;="&amp;D17,$D$8:$D$207,"&gt;="&amp;C17)&gt;1,"À examiner","OK"))</x:f>
      </x:c>
      <x:c r="I17" s="13" t="str">
        <x:f>IF(L17="OK",MAX(C17,Suivi!$B$5),"")</x:f>
      </x:c>
      <x:c r="J17" s="13" t="str">
        <x:f>IF(L17="OK",MIN(D17,Suivi!$B$6),"")</x:f>
      </x:c>
      <x:c r="K17" s="12" t="str">
        <x:f>IF(L17="OK",IF(J17&lt;I17,0,NETWORKDAYS(I17,J17)),"")</x:f>
      </x:c>
      <x:c r="L17" s="12" t="str">
        <x:f>IF(E17="","",IF(E17&lt;&gt;"OK",E17,IF(F17&lt;&gt;"OK",F17,IF(G17&lt;&gt;"OK",G17,IF(H17&lt;&gt;"OK","Chevauchement",IF(Suivi!$B$7&lt;&gt;"OK","Période invalide","OK"))))))</x:f>
      </x:c>
      <x:c r="M17" s="12" t="str">
        <x:f>IF(L17="","",IF(L17="OK",0,1))</x:f>
      </x:c>
    </x:row>
    <x:row r="18" ht="23" customHeight="1">
      <x:c r="A18" s="5"/>
      <x:c r="B18" s="5"/>
      <x:c r="C18" s="6"/>
      <x:c r="D18" s="6"/>
      <x:c r="E18" s="12" t="str">
        <x:f>IF(COUNTA(A18:D18)=0,"",IF(OR(A18="",B18=""),"À compléter",IF(COUNTIFS($A$8:$A$207,A18)&gt;1,"ID doublon",IF(COUNTIFS(Effectifs!$A$8:$A$27,B18)&lt;&gt;1,"Personne inconnue",IF(INDEX(Effectifs!$E$8:$E$27,MATCH(B18,Effectifs!$A$8:$A$27,0))&lt;&gt;"OK","Effectif invalide","OK")))))</x:f>
      </x:c>
      <x:c r="F18" s="12" t="str">
        <x:f>IF(E18="","",IF(OR(NOT(ISNUMBER(C18)),NOT(ISNUMBER(D18))),"Date invalide",IF(OR(C18&lt;1,D18&lt;C18,C18&lt;&gt;INT(C18),D18&lt;&gt;INT(D18)),"Date invalide","OK")))</x:f>
      </x:c>
      <x:c r="G18" s="12" t="str">
        <x:f>IF(OR(E18&lt;&gt;"OK",F18&lt;&gt;"OK"),"",IF(C18&lt;INDEX(Effectifs!$C$8:$C$27,MATCH(B18,Effectifs!$A$8:$A$27,0)),"Hors contrat",IF(COUNTIFS(Effectifs!$A$8:$A$27,B18,Effectifs!$D$8:$D$27,"&gt;0")=0,"OK",IF(D18&gt;INDEX(Effectifs!$D$8:$D$27,MATCH(B18,Effectifs!$A$8:$A$27,0)),"Hors contrat","OK"))))</x:f>
      </x:c>
      <x:c r="H18" s="12" t="str">
        <x:f>IF(OR(E18&lt;&gt;"OK",F18&lt;&gt;"OK",G18&lt;&gt;"OK"),"",IF(COUNTIFS($B$8:$B$207,B18,$C$8:$C$207,"&lt;="&amp;D18,$D$8:$D$207,"&gt;="&amp;C18)&gt;1,"À examiner","OK"))</x:f>
      </x:c>
      <x:c r="I18" s="13" t="str">
        <x:f>IF(L18="OK",MAX(C18,Suivi!$B$5),"")</x:f>
      </x:c>
      <x:c r="J18" s="13" t="str">
        <x:f>IF(L18="OK",MIN(D18,Suivi!$B$6),"")</x:f>
      </x:c>
      <x:c r="K18" s="12" t="str">
        <x:f>IF(L18="OK",IF(J18&lt;I18,0,NETWORKDAYS(I18,J18)),"")</x:f>
      </x:c>
      <x:c r="L18" s="12" t="str">
        <x:f>IF(E18="","",IF(E18&lt;&gt;"OK",E18,IF(F18&lt;&gt;"OK",F18,IF(G18&lt;&gt;"OK",G18,IF(H18&lt;&gt;"OK","Chevauchement",IF(Suivi!$B$7&lt;&gt;"OK","Période invalide","OK"))))))</x:f>
      </x:c>
      <x:c r="M18" s="12" t="str">
        <x:f>IF(L18="","",IF(L18="OK",0,1))</x:f>
      </x:c>
    </x:row>
    <x:row r="19" ht="23" customHeight="1">
      <x:c r="A19" s="5"/>
      <x:c r="B19" s="5"/>
      <x:c r="C19" s="6"/>
      <x:c r="D19" s="6"/>
      <x:c r="E19" s="12" t="str">
        <x:f>IF(COUNTA(A19:D19)=0,"",IF(OR(A19="",B19=""),"À compléter",IF(COUNTIFS($A$8:$A$207,A19)&gt;1,"ID doublon",IF(COUNTIFS(Effectifs!$A$8:$A$27,B19)&lt;&gt;1,"Personne inconnue",IF(INDEX(Effectifs!$E$8:$E$27,MATCH(B19,Effectifs!$A$8:$A$27,0))&lt;&gt;"OK","Effectif invalide","OK")))))</x:f>
      </x:c>
      <x:c r="F19" s="12" t="str">
        <x:f>IF(E19="","",IF(OR(NOT(ISNUMBER(C19)),NOT(ISNUMBER(D19))),"Date invalide",IF(OR(C19&lt;1,D19&lt;C19,C19&lt;&gt;INT(C19),D19&lt;&gt;INT(D19)),"Date invalide","OK")))</x:f>
      </x:c>
      <x:c r="G19" s="12" t="str">
        <x:f>IF(OR(E19&lt;&gt;"OK",F19&lt;&gt;"OK"),"",IF(C19&lt;INDEX(Effectifs!$C$8:$C$27,MATCH(B19,Effectifs!$A$8:$A$27,0)),"Hors contrat",IF(COUNTIFS(Effectifs!$A$8:$A$27,B19,Effectifs!$D$8:$D$27,"&gt;0")=0,"OK",IF(D19&gt;INDEX(Effectifs!$D$8:$D$27,MATCH(B19,Effectifs!$A$8:$A$27,0)),"Hors contrat","OK"))))</x:f>
      </x:c>
      <x:c r="H19" s="12" t="str">
        <x:f>IF(OR(E19&lt;&gt;"OK",F19&lt;&gt;"OK",G19&lt;&gt;"OK"),"",IF(COUNTIFS($B$8:$B$207,B19,$C$8:$C$207,"&lt;="&amp;D19,$D$8:$D$207,"&gt;="&amp;C19)&gt;1,"À examiner","OK"))</x:f>
      </x:c>
      <x:c r="I19" s="13" t="str">
        <x:f>IF(L19="OK",MAX(C19,Suivi!$B$5),"")</x:f>
      </x:c>
      <x:c r="J19" s="13" t="str">
        <x:f>IF(L19="OK",MIN(D19,Suivi!$B$6),"")</x:f>
      </x:c>
      <x:c r="K19" s="12" t="str">
        <x:f>IF(L19="OK",IF(J19&lt;I19,0,NETWORKDAYS(I19,J19)),"")</x:f>
      </x:c>
      <x:c r="L19" s="12" t="str">
        <x:f>IF(E19="","",IF(E19&lt;&gt;"OK",E19,IF(F19&lt;&gt;"OK",F19,IF(G19&lt;&gt;"OK",G19,IF(H19&lt;&gt;"OK","Chevauchement",IF(Suivi!$B$7&lt;&gt;"OK","Période invalide","OK"))))))</x:f>
      </x:c>
      <x:c r="M19" s="12" t="str">
        <x:f>IF(L19="","",IF(L19="OK",0,1))</x:f>
      </x:c>
    </x:row>
    <x:row r="20" ht="23" customHeight="1">
      <x:c r="A20" s="5"/>
      <x:c r="B20" s="5"/>
      <x:c r="C20" s="6"/>
      <x:c r="D20" s="6"/>
      <x:c r="E20" s="12" t="str">
        <x:f>IF(COUNTA(A20:D20)=0,"",IF(OR(A20="",B20=""),"À compléter",IF(COUNTIFS($A$8:$A$207,A20)&gt;1,"ID doublon",IF(COUNTIFS(Effectifs!$A$8:$A$27,B20)&lt;&gt;1,"Personne inconnue",IF(INDEX(Effectifs!$E$8:$E$27,MATCH(B20,Effectifs!$A$8:$A$27,0))&lt;&gt;"OK","Effectif invalide","OK")))))</x:f>
      </x:c>
      <x:c r="F20" s="12" t="str">
        <x:f>IF(E20="","",IF(OR(NOT(ISNUMBER(C20)),NOT(ISNUMBER(D20))),"Date invalide",IF(OR(C20&lt;1,D20&lt;C20,C20&lt;&gt;INT(C20),D20&lt;&gt;INT(D20)),"Date invalide","OK")))</x:f>
      </x:c>
      <x:c r="G20" s="12" t="str">
        <x:f>IF(OR(E20&lt;&gt;"OK",F20&lt;&gt;"OK"),"",IF(C20&lt;INDEX(Effectifs!$C$8:$C$27,MATCH(B20,Effectifs!$A$8:$A$27,0)),"Hors contrat",IF(COUNTIFS(Effectifs!$A$8:$A$27,B20,Effectifs!$D$8:$D$27,"&gt;0")=0,"OK",IF(D20&gt;INDEX(Effectifs!$D$8:$D$27,MATCH(B20,Effectifs!$A$8:$A$27,0)),"Hors contrat","OK"))))</x:f>
      </x:c>
      <x:c r="H20" s="12" t="str">
        <x:f>IF(OR(E20&lt;&gt;"OK",F20&lt;&gt;"OK",G20&lt;&gt;"OK"),"",IF(COUNTIFS($B$8:$B$207,B20,$C$8:$C$207,"&lt;="&amp;D20,$D$8:$D$207,"&gt;="&amp;C20)&gt;1,"À examiner","OK"))</x:f>
      </x:c>
      <x:c r="I20" s="13" t="str">
        <x:f>IF(L20="OK",MAX(C20,Suivi!$B$5),"")</x:f>
      </x:c>
      <x:c r="J20" s="13" t="str">
        <x:f>IF(L20="OK",MIN(D20,Suivi!$B$6),"")</x:f>
      </x:c>
      <x:c r="K20" s="12" t="str">
        <x:f>IF(L20="OK",IF(J20&lt;I20,0,NETWORKDAYS(I20,J20)),"")</x:f>
      </x:c>
      <x:c r="L20" s="12" t="str">
        <x:f>IF(E20="","",IF(E20&lt;&gt;"OK",E20,IF(F20&lt;&gt;"OK",F20,IF(G20&lt;&gt;"OK",G20,IF(H20&lt;&gt;"OK","Chevauchement",IF(Suivi!$B$7&lt;&gt;"OK","Période invalide","OK"))))))</x:f>
      </x:c>
      <x:c r="M20" s="12" t="str">
        <x:f>IF(L20="","",IF(L20="OK",0,1))</x:f>
      </x:c>
    </x:row>
    <x:row r="21" ht="23" customHeight="1">
      <x:c r="A21" s="5"/>
      <x:c r="B21" s="5"/>
      <x:c r="C21" s="6"/>
      <x:c r="D21" s="6"/>
      <x:c r="E21" s="12" t="str">
        <x:f>IF(COUNTA(A21:D21)=0,"",IF(OR(A21="",B21=""),"À compléter",IF(COUNTIFS($A$8:$A$207,A21)&gt;1,"ID doublon",IF(COUNTIFS(Effectifs!$A$8:$A$27,B21)&lt;&gt;1,"Personne inconnue",IF(INDEX(Effectifs!$E$8:$E$27,MATCH(B21,Effectifs!$A$8:$A$27,0))&lt;&gt;"OK","Effectif invalide","OK")))))</x:f>
      </x:c>
      <x:c r="F21" s="12" t="str">
        <x:f>IF(E21="","",IF(OR(NOT(ISNUMBER(C21)),NOT(ISNUMBER(D21))),"Date invalide",IF(OR(C21&lt;1,D21&lt;C21,C21&lt;&gt;INT(C21),D21&lt;&gt;INT(D21)),"Date invalide","OK")))</x:f>
      </x:c>
      <x:c r="G21" s="12" t="str">
        <x:f>IF(OR(E21&lt;&gt;"OK",F21&lt;&gt;"OK"),"",IF(C21&lt;INDEX(Effectifs!$C$8:$C$27,MATCH(B21,Effectifs!$A$8:$A$27,0)),"Hors contrat",IF(COUNTIFS(Effectifs!$A$8:$A$27,B21,Effectifs!$D$8:$D$27,"&gt;0")=0,"OK",IF(D21&gt;INDEX(Effectifs!$D$8:$D$27,MATCH(B21,Effectifs!$A$8:$A$27,0)),"Hors contrat","OK"))))</x:f>
      </x:c>
      <x:c r="H21" s="12" t="str">
        <x:f>IF(OR(E21&lt;&gt;"OK",F21&lt;&gt;"OK",G21&lt;&gt;"OK"),"",IF(COUNTIFS($B$8:$B$207,B21,$C$8:$C$207,"&lt;="&amp;D21,$D$8:$D$207,"&gt;="&amp;C21)&gt;1,"À examiner","OK"))</x:f>
      </x:c>
      <x:c r="I21" s="13" t="str">
        <x:f>IF(L21="OK",MAX(C21,Suivi!$B$5),"")</x:f>
      </x:c>
      <x:c r="J21" s="13" t="str">
        <x:f>IF(L21="OK",MIN(D21,Suivi!$B$6),"")</x:f>
      </x:c>
      <x:c r="K21" s="12" t="str">
        <x:f>IF(L21="OK",IF(J21&lt;I21,0,NETWORKDAYS(I21,J21)),"")</x:f>
      </x:c>
      <x:c r="L21" s="12" t="str">
        <x:f>IF(E21="","",IF(E21&lt;&gt;"OK",E21,IF(F21&lt;&gt;"OK",F21,IF(G21&lt;&gt;"OK",G21,IF(H21&lt;&gt;"OK","Chevauchement",IF(Suivi!$B$7&lt;&gt;"OK","Période invalide","OK"))))))</x:f>
      </x:c>
      <x:c r="M21" s="12" t="str">
        <x:f>IF(L21="","",IF(L21="OK",0,1))</x:f>
      </x:c>
    </x:row>
    <x:row r="22" ht="23" customHeight="1">
      <x:c r="A22" s="5"/>
      <x:c r="B22" s="5"/>
      <x:c r="C22" s="6"/>
      <x:c r="D22" s="6"/>
      <x:c r="E22" s="12" t="str">
        <x:f>IF(COUNTA(A22:D22)=0,"",IF(OR(A22="",B22=""),"À compléter",IF(COUNTIFS($A$8:$A$207,A22)&gt;1,"ID doublon",IF(COUNTIFS(Effectifs!$A$8:$A$27,B22)&lt;&gt;1,"Personne inconnue",IF(INDEX(Effectifs!$E$8:$E$27,MATCH(B22,Effectifs!$A$8:$A$27,0))&lt;&gt;"OK","Effectif invalide","OK")))))</x:f>
      </x:c>
      <x:c r="F22" s="12" t="str">
        <x:f>IF(E22="","",IF(OR(NOT(ISNUMBER(C22)),NOT(ISNUMBER(D22))),"Date invalide",IF(OR(C22&lt;1,D22&lt;C22,C22&lt;&gt;INT(C22),D22&lt;&gt;INT(D22)),"Date invalide","OK")))</x:f>
      </x:c>
      <x:c r="G22" s="12" t="str">
        <x:f>IF(OR(E22&lt;&gt;"OK",F22&lt;&gt;"OK"),"",IF(C22&lt;INDEX(Effectifs!$C$8:$C$27,MATCH(B22,Effectifs!$A$8:$A$27,0)),"Hors contrat",IF(COUNTIFS(Effectifs!$A$8:$A$27,B22,Effectifs!$D$8:$D$27,"&gt;0")=0,"OK",IF(D22&gt;INDEX(Effectifs!$D$8:$D$27,MATCH(B22,Effectifs!$A$8:$A$27,0)),"Hors contrat","OK"))))</x:f>
      </x:c>
      <x:c r="H22" s="12" t="str">
        <x:f>IF(OR(E22&lt;&gt;"OK",F22&lt;&gt;"OK",G22&lt;&gt;"OK"),"",IF(COUNTIFS($B$8:$B$207,B22,$C$8:$C$207,"&lt;="&amp;D22,$D$8:$D$207,"&gt;="&amp;C22)&gt;1,"À examiner","OK"))</x:f>
      </x:c>
      <x:c r="I22" s="13" t="str">
        <x:f>IF(L22="OK",MAX(C22,Suivi!$B$5),"")</x:f>
      </x:c>
      <x:c r="J22" s="13" t="str">
        <x:f>IF(L22="OK",MIN(D22,Suivi!$B$6),"")</x:f>
      </x:c>
      <x:c r="K22" s="12" t="str">
        <x:f>IF(L22="OK",IF(J22&lt;I22,0,NETWORKDAYS(I22,J22)),"")</x:f>
      </x:c>
      <x:c r="L22" s="12" t="str">
        <x:f>IF(E22="","",IF(E22&lt;&gt;"OK",E22,IF(F22&lt;&gt;"OK",F22,IF(G22&lt;&gt;"OK",G22,IF(H22&lt;&gt;"OK","Chevauchement",IF(Suivi!$B$7&lt;&gt;"OK","Période invalide","OK"))))))</x:f>
      </x:c>
      <x:c r="M22" s="12" t="str">
        <x:f>IF(L22="","",IF(L22="OK",0,1))</x:f>
      </x:c>
    </x:row>
    <x:row r="23" ht="23" customHeight="1">
      <x:c r="A23" s="5"/>
      <x:c r="B23" s="5"/>
      <x:c r="C23" s="6"/>
      <x:c r="D23" s="6"/>
      <x:c r="E23" s="12" t="str">
        <x:f>IF(COUNTA(A23:D23)=0,"",IF(OR(A23="",B23=""),"À compléter",IF(COUNTIFS($A$8:$A$207,A23)&gt;1,"ID doublon",IF(COUNTIFS(Effectifs!$A$8:$A$27,B23)&lt;&gt;1,"Personne inconnue",IF(INDEX(Effectifs!$E$8:$E$27,MATCH(B23,Effectifs!$A$8:$A$27,0))&lt;&gt;"OK","Effectif invalide","OK")))))</x:f>
      </x:c>
      <x:c r="F23" s="12" t="str">
        <x:f>IF(E23="","",IF(OR(NOT(ISNUMBER(C23)),NOT(ISNUMBER(D23))),"Date invalide",IF(OR(C23&lt;1,D23&lt;C23,C23&lt;&gt;INT(C23),D23&lt;&gt;INT(D23)),"Date invalide","OK")))</x:f>
      </x:c>
      <x:c r="G23" s="12" t="str">
        <x:f>IF(OR(E23&lt;&gt;"OK",F23&lt;&gt;"OK"),"",IF(C23&lt;INDEX(Effectifs!$C$8:$C$27,MATCH(B23,Effectifs!$A$8:$A$27,0)),"Hors contrat",IF(COUNTIFS(Effectifs!$A$8:$A$27,B23,Effectifs!$D$8:$D$27,"&gt;0")=0,"OK",IF(D23&gt;INDEX(Effectifs!$D$8:$D$27,MATCH(B23,Effectifs!$A$8:$A$27,0)),"Hors contrat","OK"))))</x:f>
      </x:c>
      <x:c r="H23" s="12" t="str">
        <x:f>IF(OR(E23&lt;&gt;"OK",F23&lt;&gt;"OK",G23&lt;&gt;"OK"),"",IF(COUNTIFS($B$8:$B$207,B23,$C$8:$C$207,"&lt;="&amp;D23,$D$8:$D$207,"&gt;="&amp;C23)&gt;1,"À examiner","OK"))</x:f>
      </x:c>
      <x:c r="I23" s="13" t="str">
        <x:f>IF(L23="OK",MAX(C23,Suivi!$B$5),"")</x:f>
      </x:c>
      <x:c r="J23" s="13" t="str">
        <x:f>IF(L23="OK",MIN(D23,Suivi!$B$6),"")</x:f>
      </x:c>
      <x:c r="K23" s="12" t="str">
        <x:f>IF(L23="OK",IF(J23&lt;I23,0,NETWORKDAYS(I23,J23)),"")</x:f>
      </x:c>
      <x:c r="L23" s="12" t="str">
        <x:f>IF(E23="","",IF(E23&lt;&gt;"OK",E23,IF(F23&lt;&gt;"OK",F23,IF(G23&lt;&gt;"OK",G23,IF(H23&lt;&gt;"OK","Chevauchement",IF(Suivi!$B$7&lt;&gt;"OK","Période invalide","OK"))))))</x:f>
      </x:c>
      <x:c r="M23" s="12" t="str">
        <x:f>IF(L23="","",IF(L23="OK",0,1))</x:f>
      </x:c>
    </x:row>
    <x:row r="24" ht="23" customHeight="1">
      <x:c r="A24" s="5"/>
      <x:c r="B24" s="5"/>
      <x:c r="C24" s="6"/>
      <x:c r="D24" s="6"/>
      <x:c r="E24" s="12" t="str">
        <x:f>IF(COUNTA(A24:D24)=0,"",IF(OR(A24="",B24=""),"À compléter",IF(COUNTIFS($A$8:$A$207,A24)&gt;1,"ID doublon",IF(COUNTIFS(Effectifs!$A$8:$A$27,B24)&lt;&gt;1,"Personne inconnue",IF(INDEX(Effectifs!$E$8:$E$27,MATCH(B24,Effectifs!$A$8:$A$27,0))&lt;&gt;"OK","Effectif invalide","OK")))))</x:f>
      </x:c>
      <x:c r="F24" s="12" t="str">
        <x:f>IF(E24="","",IF(OR(NOT(ISNUMBER(C24)),NOT(ISNUMBER(D24))),"Date invalide",IF(OR(C24&lt;1,D24&lt;C24,C24&lt;&gt;INT(C24),D24&lt;&gt;INT(D24)),"Date invalide","OK")))</x:f>
      </x:c>
      <x:c r="G24" s="12" t="str">
        <x:f>IF(OR(E24&lt;&gt;"OK",F24&lt;&gt;"OK"),"",IF(C24&lt;INDEX(Effectifs!$C$8:$C$27,MATCH(B24,Effectifs!$A$8:$A$27,0)),"Hors contrat",IF(COUNTIFS(Effectifs!$A$8:$A$27,B24,Effectifs!$D$8:$D$27,"&gt;0")=0,"OK",IF(D24&gt;INDEX(Effectifs!$D$8:$D$27,MATCH(B24,Effectifs!$A$8:$A$27,0)),"Hors contrat","OK"))))</x:f>
      </x:c>
      <x:c r="H24" s="12" t="str">
        <x:f>IF(OR(E24&lt;&gt;"OK",F24&lt;&gt;"OK",G24&lt;&gt;"OK"),"",IF(COUNTIFS($B$8:$B$207,B24,$C$8:$C$207,"&lt;="&amp;D24,$D$8:$D$207,"&gt;="&amp;C24)&gt;1,"À examiner","OK"))</x:f>
      </x:c>
      <x:c r="I24" s="13" t="str">
        <x:f>IF(L24="OK",MAX(C24,Suivi!$B$5),"")</x:f>
      </x:c>
      <x:c r="J24" s="13" t="str">
        <x:f>IF(L24="OK",MIN(D24,Suivi!$B$6),"")</x:f>
      </x:c>
      <x:c r="K24" s="12" t="str">
        <x:f>IF(L24="OK",IF(J24&lt;I24,0,NETWORKDAYS(I24,J24)),"")</x:f>
      </x:c>
      <x:c r="L24" s="12" t="str">
        <x:f>IF(E24="","",IF(E24&lt;&gt;"OK",E24,IF(F24&lt;&gt;"OK",F24,IF(G24&lt;&gt;"OK",G24,IF(H24&lt;&gt;"OK","Chevauchement",IF(Suivi!$B$7&lt;&gt;"OK","Période invalide","OK"))))))</x:f>
      </x:c>
      <x:c r="M24" s="12" t="str">
        <x:f>IF(L24="","",IF(L24="OK",0,1))</x:f>
      </x:c>
    </x:row>
    <x:row r="25" ht="23" customHeight="1">
      <x:c r="A25" s="5"/>
      <x:c r="B25" s="5"/>
      <x:c r="C25" s="6"/>
      <x:c r="D25" s="6"/>
      <x:c r="E25" s="12" t="str">
        <x:f>IF(COUNTA(A25:D25)=0,"",IF(OR(A25="",B25=""),"À compléter",IF(COUNTIFS($A$8:$A$207,A25)&gt;1,"ID doublon",IF(COUNTIFS(Effectifs!$A$8:$A$27,B25)&lt;&gt;1,"Personne inconnue",IF(INDEX(Effectifs!$E$8:$E$27,MATCH(B25,Effectifs!$A$8:$A$27,0))&lt;&gt;"OK","Effectif invalide","OK")))))</x:f>
      </x:c>
      <x:c r="F25" s="12" t="str">
        <x:f>IF(E25="","",IF(OR(NOT(ISNUMBER(C25)),NOT(ISNUMBER(D25))),"Date invalide",IF(OR(C25&lt;1,D25&lt;C25,C25&lt;&gt;INT(C25),D25&lt;&gt;INT(D25)),"Date invalide","OK")))</x:f>
      </x:c>
      <x:c r="G25" s="12" t="str">
        <x:f>IF(OR(E25&lt;&gt;"OK",F25&lt;&gt;"OK"),"",IF(C25&lt;INDEX(Effectifs!$C$8:$C$27,MATCH(B25,Effectifs!$A$8:$A$27,0)),"Hors contrat",IF(COUNTIFS(Effectifs!$A$8:$A$27,B25,Effectifs!$D$8:$D$27,"&gt;0")=0,"OK",IF(D25&gt;INDEX(Effectifs!$D$8:$D$27,MATCH(B25,Effectifs!$A$8:$A$27,0)),"Hors contrat","OK"))))</x:f>
      </x:c>
      <x:c r="H25" s="12" t="str">
        <x:f>IF(OR(E25&lt;&gt;"OK",F25&lt;&gt;"OK",G25&lt;&gt;"OK"),"",IF(COUNTIFS($B$8:$B$207,B25,$C$8:$C$207,"&lt;="&amp;D25,$D$8:$D$207,"&gt;="&amp;C25)&gt;1,"À examiner","OK"))</x:f>
      </x:c>
      <x:c r="I25" s="13" t="str">
        <x:f>IF(L25="OK",MAX(C25,Suivi!$B$5),"")</x:f>
      </x:c>
      <x:c r="J25" s="13" t="str">
        <x:f>IF(L25="OK",MIN(D25,Suivi!$B$6),"")</x:f>
      </x:c>
      <x:c r="K25" s="12" t="str">
        <x:f>IF(L25="OK",IF(J25&lt;I25,0,NETWORKDAYS(I25,J25)),"")</x:f>
      </x:c>
      <x:c r="L25" s="12" t="str">
        <x:f>IF(E25="","",IF(E25&lt;&gt;"OK",E25,IF(F25&lt;&gt;"OK",F25,IF(G25&lt;&gt;"OK",G25,IF(H25&lt;&gt;"OK","Chevauchement",IF(Suivi!$B$7&lt;&gt;"OK","Période invalide","OK"))))))</x:f>
      </x:c>
      <x:c r="M25" s="12" t="str">
        <x:f>IF(L25="","",IF(L25="OK",0,1))</x:f>
      </x:c>
    </x:row>
    <x:row r="26" ht="23" customHeight="1">
      <x:c r="A26" s="5"/>
      <x:c r="B26" s="5"/>
      <x:c r="C26" s="6"/>
      <x:c r="D26" s="6"/>
      <x:c r="E26" s="12" t="str">
        <x:f>IF(COUNTA(A26:D26)=0,"",IF(OR(A26="",B26=""),"À compléter",IF(COUNTIFS($A$8:$A$207,A26)&gt;1,"ID doublon",IF(COUNTIFS(Effectifs!$A$8:$A$27,B26)&lt;&gt;1,"Personne inconnue",IF(INDEX(Effectifs!$E$8:$E$27,MATCH(B26,Effectifs!$A$8:$A$27,0))&lt;&gt;"OK","Effectif invalide","OK")))))</x:f>
      </x:c>
      <x:c r="F26" s="12" t="str">
        <x:f>IF(E26="","",IF(OR(NOT(ISNUMBER(C26)),NOT(ISNUMBER(D26))),"Date invalide",IF(OR(C26&lt;1,D26&lt;C26,C26&lt;&gt;INT(C26),D26&lt;&gt;INT(D26)),"Date invalide","OK")))</x:f>
      </x:c>
      <x:c r="G26" s="12" t="str">
        <x:f>IF(OR(E26&lt;&gt;"OK",F26&lt;&gt;"OK"),"",IF(C26&lt;INDEX(Effectifs!$C$8:$C$27,MATCH(B26,Effectifs!$A$8:$A$27,0)),"Hors contrat",IF(COUNTIFS(Effectifs!$A$8:$A$27,B26,Effectifs!$D$8:$D$27,"&gt;0")=0,"OK",IF(D26&gt;INDEX(Effectifs!$D$8:$D$27,MATCH(B26,Effectifs!$A$8:$A$27,0)),"Hors contrat","OK"))))</x:f>
      </x:c>
      <x:c r="H26" s="12" t="str">
        <x:f>IF(OR(E26&lt;&gt;"OK",F26&lt;&gt;"OK",G26&lt;&gt;"OK"),"",IF(COUNTIFS($B$8:$B$207,B26,$C$8:$C$207,"&lt;="&amp;D26,$D$8:$D$207,"&gt;="&amp;C26)&gt;1,"À examiner","OK"))</x:f>
      </x:c>
      <x:c r="I26" s="13" t="str">
        <x:f>IF(L26="OK",MAX(C26,Suivi!$B$5),"")</x:f>
      </x:c>
      <x:c r="J26" s="13" t="str">
        <x:f>IF(L26="OK",MIN(D26,Suivi!$B$6),"")</x:f>
      </x:c>
      <x:c r="K26" s="12" t="str">
        <x:f>IF(L26="OK",IF(J26&lt;I26,0,NETWORKDAYS(I26,J26)),"")</x:f>
      </x:c>
      <x:c r="L26" s="12" t="str">
        <x:f>IF(E26="","",IF(E26&lt;&gt;"OK",E26,IF(F26&lt;&gt;"OK",F26,IF(G26&lt;&gt;"OK",G26,IF(H26&lt;&gt;"OK","Chevauchement",IF(Suivi!$B$7&lt;&gt;"OK","Période invalide","OK"))))))</x:f>
      </x:c>
      <x:c r="M26" s="12" t="str">
        <x:f>IF(L26="","",IF(L26="OK",0,1))</x:f>
      </x:c>
    </x:row>
    <x:row r="27" ht="23" customHeight="1">
      <x:c r="A27" s="5"/>
      <x:c r="B27" s="5"/>
      <x:c r="C27" s="6"/>
      <x:c r="D27" s="6"/>
      <x:c r="E27" s="12" t="str">
        <x:f>IF(COUNTA(A27:D27)=0,"",IF(OR(A27="",B27=""),"À compléter",IF(COUNTIFS($A$8:$A$207,A27)&gt;1,"ID doublon",IF(COUNTIFS(Effectifs!$A$8:$A$27,B27)&lt;&gt;1,"Personne inconnue",IF(INDEX(Effectifs!$E$8:$E$27,MATCH(B27,Effectifs!$A$8:$A$27,0))&lt;&gt;"OK","Effectif invalide","OK")))))</x:f>
      </x:c>
      <x:c r="F27" s="12" t="str">
        <x:f>IF(E27="","",IF(OR(NOT(ISNUMBER(C27)),NOT(ISNUMBER(D27))),"Date invalide",IF(OR(C27&lt;1,D27&lt;C27,C27&lt;&gt;INT(C27),D27&lt;&gt;INT(D27)),"Date invalide","OK")))</x:f>
      </x:c>
      <x:c r="G27" s="12" t="str">
        <x:f>IF(OR(E27&lt;&gt;"OK",F27&lt;&gt;"OK"),"",IF(C27&lt;INDEX(Effectifs!$C$8:$C$27,MATCH(B27,Effectifs!$A$8:$A$27,0)),"Hors contrat",IF(COUNTIFS(Effectifs!$A$8:$A$27,B27,Effectifs!$D$8:$D$27,"&gt;0")=0,"OK",IF(D27&gt;INDEX(Effectifs!$D$8:$D$27,MATCH(B27,Effectifs!$A$8:$A$27,0)),"Hors contrat","OK"))))</x:f>
      </x:c>
      <x:c r="H27" s="12" t="str">
        <x:f>IF(OR(E27&lt;&gt;"OK",F27&lt;&gt;"OK",G27&lt;&gt;"OK"),"",IF(COUNTIFS($B$8:$B$207,B27,$C$8:$C$207,"&lt;="&amp;D27,$D$8:$D$207,"&gt;="&amp;C27)&gt;1,"À examiner","OK"))</x:f>
      </x:c>
      <x:c r="I27" s="13" t="str">
        <x:f>IF(L27="OK",MAX(C27,Suivi!$B$5),"")</x:f>
      </x:c>
      <x:c r="J27" s="13" t="str">
        <x:f>IF(L27="OK",MIN(D27,Suivi!$B$6),"")</x:f>
      </x:c>
      <x:c r="K27" s="12" t="str">
        <x:f>IF(L27="OK",IF(J27&lt;I27,0,NETWORKDAYS(I27,J27)),"")</x:f>
      </x:c>
      <x:c r="L27" s="12" t="str">
        <x:f>IF(E27="","",IF(E27&lt;&gt;"OK",E27,IF(F27&lt;&gt;"OK",F27,IF(G27&lt;&gt;"OK",G27,IF(H27&lt;&gt;"OK","Chevauchement",IF(Suivi!$B$7&lt;&gt;"OK","Période invalide","OK"))))))</x:f>
      </x:c>
      <x:c r="M27" s="12" t="str">
        <x:f>IF(L27="","",IF(L27="OK",0,1))</x:f>
      </x:c>
    </x:row>
    <x:row r="28" ht="23" customHeight="1">
      <x:c r="A28" s="5"/>
      <x:c r="B28" s="5"/>
      <x:c r="C28" s="6"/>
      <x:c r="D28" s="6"/>
      <x:c r="E28" s="12" t="str">
        <x:f>IF(COUNTA(A28:D28)=0,"",IF(OR(A28="",B28=""),"À compléter",IF(COUNTIFS($A$8:$A$207,A28)&gt;1,"ID doublon",IF(COUNTIFS(Effectifs!$A$8:$A$27,B28)&lt;&gt;1,"Personne inconnue",IF(INDEX(Effectifs!$E$8:$E$27,MATCH(B28,Effectifs!$A$8:$A$27,0))&lt;&gt;"OK","Effectif invalide","OK")))))</x:f>
      </x:c>
      <x:c r="F28" s="12" t="str">
        <x:f>IF(E28="","",IF(OR(NOT(ISNUMBER(C28)),NOT(ISNUMBER(D28))),"Date invalide",IF(OR(C28&lt;1,D28&lt;C28,C28&lt;&gt;INT(C28),D28&lt;&gt;INT(D28)),"Date invalide","OK")))</x:f>
      </x:c>
      <x:c r="G28" s="12" t="str">
        <x:f>IF(OR(E28&lt;&gt;"OK",F28&lt;&gt;"OK"),"",IF(C28&lt;INDEX(Effectifs!$C$8:$C$27,MATCH(B28,Effectifs!$A$8:$A$27,0)),"Hors contrat",IF(COUNTIFS(Effectifs!$A$8:$A$27,B28,Effectifs!$D$8:$D$27,"&gt;0")=0,"OK",IF(D28&gt;INDEX(Effectifs!$D$8:$D$27,MATCH(B28,Effectifs!$A$8:$A$27,0)),"Hors contrat","OK"))))</x:f>
      </x:c>
      <x:c r="H28" s="12" t="str">
        <x:f>IF(OR(E28&lt;&gt;"OK",F28&lt;&gt;"OK",G28&lt;&gt;"OK"),"",IF(COUNTIFS($B$8:$B$207,B28,$C$8:$C$207,"&lt;="&amp;D28,$D$8:$D$207,"&gt;="&amp;C28)&gt;1,"À examiner","OK"))</x:f>
      </x:c>
      <x:c r="I28" s="13" t="str">
        <x:f>IF(L28="OK",MAX(C28,Suivi!$B$5),"")</x:f>
      </x:c>
      <x:c r="J28" s="13" t="str">
        <x:f>IF(L28="OK",MIN(D28,Suivi!$B$6),"")</x:f>
      </x:c>
      <x:c r="K28" s="12" t="str">
        <x:f>IF(L28="OK",IF(J28&lt;I28,0,NETWORKDAYS(I28,J28)),"")</x:f>
      </x:c>
      <x:c r="L28" s="12" t="str">
        <x:f>IF(E28="","",IF(E28&lt;&gt;"OK",E28,IF(F28&lt;&gt;"OK",F28,IF(G28&lt;&gt;"OK",G28,IF(H28&lt;&gt;"OK","Chevauchement",IF(Suivi!$B$7&lt;&gt;"OK","Période invalide","OK"))))))</x:f>
      </x:c>
      <x:c r="M28" s="12" t="str">
        <x:f>IF(L28="","",IF(L28="OK",0,1))</x:f>
      </x:c>
    </x:row>
    <x:row r="29" ht="23" customHeight="1">
      <x:c r="A29" s="5"/>
      <x:c r="B29" s="5"/>
      <x:c r="C29" s="6"/>
      <x:c r="D29" s="6"/>
      <x:c r="E29" s="12" t="str">
        <x:f>IF(COUNTA(A29:D29)=0,"",IF(OR(A29="",B29=""),"À compléter",IF(COUNTIFS($A$8:$A$207,A29)&gt;1,"ID doublon",IF(COUNTIFS(Effectifs!$A$8:$A$27,B29)&lt;&gt;1,"Personne inconnue",IF(INDEX(Effectifs!$E$8:$E$27,MATCH(B29,Effectifs!$A$8:$A$27,0))&lt;&gt;"OK","Effectif invalide","OK")))))</x:f>
      </x:c>
      <x:c r="F29" s="12" t="str">
        <x:f>IF(E29="","",IF(OR(NOT(ISNUMBER(C29)),NOT(ISNUMBER(D29))),"Date invalide",IF(OR(C29&lt;1,D29&lt;C29,C29&lt;&gt;INT(C29),D29&lt;&gt;INT(D29)),"Date invalide","OK")))</x:f>
      </x:c>
      <x:c r="G29" s="12" t="str">
        <x:f>IF(OR(E29&lt;&gt;"OK",F29&lt;&gt;"OK"),"",IF(C29&lt;INDEX(Effectifs!$C$8:$C$27,MATCH(B29,Effectifs!$A$8:$A$27,0)),"Hors contrat",IF(COUNTIFS(Effectifs!$A$8:$A$27,B29,Effectifs!$D$8:$D$27,"&gt;0")=0,"OK",IF(D29&gt;INDEX(Effectifs!$D$8:$D$27,MATCH(B29,Effectifs!$A$8:$A$27,0)),"Hors contrat","OK"))))</x:f>
      </x:c>
      <x:c r="H29" s="12" t="str">
        <x:f>IF(OR(E29&lt;&gt;"OK",F29&lt;&gt;"OK",G29&lt;&gt;"OK"),"",IF(COUNTIFS($B$8:$B$207,B29,$C$8:$C$207,"&lt;="&amp;D29,$D$8:$D$207,"&gt;="&amp;C29)&gt;1,"À examiner","OK"))</x:f>
      </x:c>
      <x:c r="I29" s="13" t="str">
        <x:f>IF(L29="OK",MAX(C29,Suivi!$B$5),"")</x:f>
      </x:c>
      <x:c r="J29" s="13" t="str">
        <x:f>IF(L29="OK",MIN(D29,Suivi!$B$6),"")</x:f>
      </x:c>
      <x:c r="K29" s="12" t="str">
        <x:f>IF(L29="OK",IF(J29&lt;I29,0,NETWORKDAYS(I29,J29)),"")</x:f>
      </x:c>
      <x:c r="L29" s="12" t="str">
        <x:f>IF(E29="","",IF(E29&lt;&gt;"OK",E29,IF(F29&lt;&gt;"OK",F29,IF(G29&lt;&gt;"OK",G29,IF(H29&lt;&gt;"OK","Chevauchement",IF(Suivi!$B$7&lt;&gt;"OK","Période invalide","OK"))))))</x:f>
      </x:c>
      <x:c r="M29" s="12" t="str">
        <x:f>IF(L29="","",IF(L29="OK",0,1))</x:f>
      </x:c>
    </x:row>
    <x:row r="30" ht="23" customHeight="1">
      <x:c r="A30" s="5"/>
      <x:c r="B30" s="5"/>
      <x:c r="C30" s="6"/>
      <x:c r="D30" s="6"/>
      <x:c r="E30" s="12" t="str">
        <x:f>IF(COUNTA(A30:D30)=0,"",IF(OR(A30="",B30=""),"À compléter",IF(COUNTIFS($A$8:$A$207,A30)&gt;1,"ID doublon",IF(COUNTIFS(Effectifs!$A$8:$A$27,B30)&lt;&gt;1,"Personne inconnue",IF(INDEX(Effectifs!$E$8:$E$27,MATCH(B30,Effectifs!$A$8:$A$27,0))&lt;&gt;"OK","Effectif invalide","OK")))))</x:f>
      </x:c>
      <x:c r="F30" s="12" t="str">
        <x:f>IF(E30="","",IF(OR(NOT(ISNUMBER(C30)),NOT(ISNUMBER(D30))),"Date invalide",IF(OR(C30&lt;1,D30&lt;C30,C30&lt;&gt;INT(C30),D30&lt;&gt;INT(D30)),"Date invalide","OK")))</x:f>
      </x:c>
      <x:c r="G30" s="12" t="str">
        <x:f>IF(OR(E30&lt;&gt;"OK",F30&lt;&gt;"OK"),"",IF(C30&lt;INDEX(Effectifs!$C$8:$C$27,MATCH(B30,Effectifs!$A$8:$A$27,0)),"Hors contrat",IF(COUNTIFS(Effectifs!$A$8:$A$27,B30,Effectifs!$D$8:$D$27,"&gt;0")=0,"OK",IF(D30&gt;INDEX(Effectifs!$D$8:$D$27,MATCH(B30,Effectifs!$A$8:$A$27,0)),"Hors contrat","OK"))))</x:f>
      </x:c>
      <x:c r="H30" s="12" t="str">
        <x:f>IF(OR(E30&lt;&gt;"OK",F30&lt;&gt;"OK",G30&lt;&gt;"OK"),"",IF(COUNTIFS($B$8:$B$207,B30,$C$8:$C$207,"&lt;="&amp;D30,$D$8:$D$207,"&gt;="&amp;C30)&gt;1,"À examiner","OK"))</x:f>
      </x:c>
      <x:c r="I30" s="13" t="str">
        <x:f>IF(L30="OK",MAX(C30,Suivi!$B$5),"")</x:f>
      </x:c>
      <x:c r="J30" s="13" t="str">
        <x:f>IF(L30="OK",MIN(D30,Suivi!$B$6),"")</x:f>
      </x:c>
      <x:c r="K30" s="12" t="str">
        <x:f>IF(L30="OK",IF(J30&lt;I30,0,NETWORKDAYS(I30,J30)),"")</x:f>
      </x:c>
      <x:c r="L30" s="12" t="str">
        <x:f>IF(E30="","",IF(E30&lt;&gt;"OK",E30,IF(F30&lt;&gt;"OK",F30,IF(G30&lt;&gt;"OK",G30,IF(H30&lt;&gt;"OK","Chevauchement",IF(Suivi!$B$7&lt;&gt;"OK","Période invalide","OK"))))))</x:f>
      </x:c>
      <x:c r="M30" s="12" t="str">
        <x:f>IF(L30="","",IF(L30="OK",0,1))</x:f>
      </x:c>
    </x:row>
    <x:row r="31" ht="23" customHeight="1">
      <x:c r="A31" s="5"/>
      <x:c r="B31" s="5"/>
      <x:c r="C31" s="6"/>
      <x:c r="D31" s="6"/>
      <x:c r="E31" s="12" t="str">
        <x:f>IF(COUNTA(A31:D31)=0,"",IF(OR(A31="",B31=""),"À compléter",IF(COUNTIFS($A$8:$A$207,A31)&gt;1,"ID doublon",IF(COUNTIFS(Effectifs!$A$8:$A$27,B31)&lt;&gt;1,"Personne inconnue",IF(INDEX(Effectifs!$E$8:$E$27,MATCH(B31,Effectifs!$A$8:$A$27,0))&lt;&gt;"OK","Effectif invalide","OK")))))</x:f>
      </x:c>
      <x:c r="F31" s="12" t="str">
        <x:f>IF(E31="","",IF(OR(NOT(ISNUMBER(C31)),NOT(ISNUMBER(D31))),"Date invalide",IF(OR(C31&lt;1,D31&lt;C31,C31&lt;&gt;INT(C31),D31&lt;&gt;INT(D31)),"Date invalide","OK")))</x:f>
      </x:c>
      <x:c r="G31" s="12" t="str">
        <x:f>IF(OR(E31&lt;&gt;"OK",F31&lt;&gt;"OK"),"",IF(C31&lt;INDEX(Effectifs!$C$8:$C$27,MATCH(B31,Effectifs!$A$8:$A$27,0)),"Hors contrat",IF(COUNTIFS(Effectifs!$A$8:$A$27,B31,Effectifs!$D$8:$D$27,"&gt;0")=0,"OK",IF(D31&gt;INDEX(Effectifs!$D$8:$D$27,MATCH(B31,Effectifs!$A$8:$A$27,0)),"Hors contrat","OK"))))</x:f>
      </x:c>
      <x:c r="H31" s="12" t="str">
        <x:f>IF(OR(E31&lt;&gt;"OK",F31&lt;&gt;"OK",G31&lt;&gt;"OK"),"",IF(COUNTIFS($B$8:$B$207,B31,$C$8:$C$207,"&lt;="&amp;D31,$D$8:$D$207,"&gt;="&amp;C31)&gt;1,"À examiner","OK"))</x:f>
      </x:c>
      <x:c r="I31" s="13" t="str">
        <x:f>IF(L31="OK",MAX(C31,Suivi!$B$5),"")</x:f>
      </x:c>
      <x:c r="J31" s="13" t="str">
        <x:f>IF(L31="OK",MIN(D31,Suivi!$B$6),"")</x:f>
      </x:c>
      <x:c r="K31" s="12" t="str">
        <x:f>IF(L31="OK",IF(J31&lt;I31,0,NETWORKDAYS(I31,J31)),"")</x:f>
      </x:c>
      <x:c r="L31" s="12" t="str">
        <x:f>IF(E31="","",IF(E31&lt;&gt;"OK",E31,IF(F31&lt;&gt;"OK",F31,IF(G31&lt;&gt;"OK",G31,IF(H31&lt;&gt;"OK","Chevauchement",IF(Suivi!$B$7&lt;&gt;"OK","Période invalide","OK"))))))</x:f>
      </x:c>
      <x:c r="M31" s="12" t="str">
        <x:f>IF(L31="","",IF(L31="OK",0,1))</x:f>
      </x:c>
    </x:row>
    <x:row r="32" ht="23" customHeight="1">
      <x:c r="A32" s="5"/>
      <x:c r="B32" s="5"/>
      <x:c r="C32" s="6"/>
      <x:c r="D32" s="6"/>
      <x:c r="E32" s="12" t="str">
        <x:f>IF(COUNTA(A32:D32)=0,"",IF(OR(A32="",B32=""),"À compléter",IF(COUNTIFS($A$8:$A$207,A32)&gt;1,"ID doublon",IF(COUNTIFS(Effectifs!$A$8:$A$27,B32)&lt;&gt;1,"Personne inconnue",IF(INDEX(Effectifs!$E$8:$E$27,MATCH(B32,Effectifs!$A$8:$A$27,0))&lt;&gt;"OK","Effectif invalide","OK")))))</x:f>
      </x:c>
      <x:c r="F32" s="12" t="str">
        <x:f>IF(E32="","",IF(OR(NOT(ISNUMBER(C32)),NOT(ISNUMBER(D32))),"Date invalide",IF(OR(C32&lt;1,D32&lt;C32,C32&lt;&gt;INT(C32),D32&lt;&gt;INT(D32)),"Date invalide","OK")))</x:f>
      </x:c>
      <x:c r="G32" s="12" t="str">
        <x:f>IF(OR(E32&lt;&gt;"OK",F32&lt;&gt;"OK"),"",IF(C32&lt;INDEX(Effectifs!$C$8:$C$27,MATCH(B32,Effectifs!$A$8:$A$27,0)),"Hors contrat",IF(COUNTIFS(Effectifs!$A$8:$A$27,B32,Effectifs!$D$8:$D$27,"&gt;0")=0,"OK",IF(D32&gt;INDEX(Effectifs!$D$8:$D$27,MATCH(B32,Effectifs!$A$8:$A$27,0)),"Hors contrat","OK"))))</x:f>
      </x:c>
      <x:c r="H32" s="12" t="str">
        <x:f>IF(OR(E32&lt;&gt;"OK",F32&lt;&gt;"OK",G32&lt;&gt;"OK"),"",IF(COUNTIFS($B$8:$B$207,B32,$C$8:$C$207,"&lt;="&amp;D32,$D$8:$D$207,"&gt;="&amp;C32)&gt;1,"À examiner","OK"))</x:f>
      </x:c>
      <x:c r="I32" s="13" t="str">
        <x:f>IF(L32="OK",MAX(C32,Suivi!$B$5),"")</x:f>
      </x:c>
      <x:c r="J32" s="13" t="str">
        <x:f>IF(L32="OK",MIN(D32,Suivi!$B$6),"")</x:f>
      </x:c>
      <x:c r="K32" s="12" t="str">
        <x:f>IF(L32="OK",IF(J32&lt;I32,0,NETWORKDAYS(I32,J32)),"")</x:f>
      </x:c>
      <x:c r="L32" s="12" t="str">
        <x:f>IF(E32="","",IF(E32&lt;&gt;"OK",E32,IF(F32&lt;&gt;"OK",F32,IF(G32&lt;&gt;"OK",G32,IF(H32&lt;&gt;"OK","Chevauchement",IF(Suivi!$B$7&lt;&gt;"OK","Période invalide","OK"))))))</x:f>
      </x:c>
      <x:c r="M32" s="12" t="str">
        <x:f>IF(L32="","",IF(L32="OK",0,1))</x:f>
      </x:c>
    </x:row>
    <x:row r="33" ht="23" customHeight="1">
      <x:c r="A33" s="5"/>
      <x:c r="B33" s="5"/>
      <x:c r="C33" s="6"/>
      <x:c r="D33" s="6"/>
      <x:c r="E33" s="12" t="str">
        <x:f>IF(COUNTA(A33:D33)=0,"",IF(OR(A33="",B33=""),"À compléter",IF(COUNTIFS($A$8:$A$207,A33)&gt;1,"ID doublon",IF(COUNTIFS(Effectifs!$A$8:$A$27,B33)&lt;&gt;1,"Personne inconnue",IF(INDEX(Effectifs!$E$8:$E$27,MATCH(B33,Effectifs!$A$8:$A$27,0))&lt;&gt;"OK","Effectif invalide","OK")))))</x:f>
      </x:c>
      <x:c r="F33" s="12" t="str">
        <x:f>IF(E33="","",IF(OR(NOT(ISNUMBER(C33)),NOT(ISNUMBER(D33))),"Date invalide",IF(OR(C33&lt;1,D33&lt;C33,C33&lt;&gt;INT(C33),D33&lt;&gt;INT(D33)),"Date invalide","OK")))</x:f>
      </x:c>
      <x:c r="G33" s="12" t="str">
        <x:f>IF(OR(E33&lt;&gt;"OK",F33&lt;&gt;"OK"),"",IF(C33&lt;INDEX(Effectifs!$C$8:$C$27,MATCH(B33,Effectifs!$A$8:$A$27,0)),"Hors contrat",IF(COUNTIFS(Effectifs!$A$8:$A$27,B33,Effectifs!$D$8:$D$27,"&gt;0")=0,"OK",IF(D33&gt;INDEX(Effectifs!$D$8:$D$27,MATCH(B33,Effectifs!$A$8:$A$27,0)),"Hors contrat","OK"))))</x:f>
      </x:c>
      <x:c r="H33" s="12" t="str">
        <x:f>IF(OR(E33&lt;&gt;"OK",F33&lt;&gt;"OK",G33&lt;&gt;"OK"),"",IF(COUNTIFS($B$8:$B$207,B33,$C$8:$C$207,"&lt;="&amp;D33,$D$8:$D$207,"&gt;="&amp;C33)&gt;1,"À examiner","OK"))</x:f>
      </x:c>
      <x:c r="I33" s="13" t="str">
        <x:f>IF(L33="OK",MAX(C33,Suivi!$B$5),"")</x:f>
      </x:c>
      <x:c r="J33" s="13" t="str">
        <x:f>IF(L33="OK",MIN(D33,Suivi!$B$6),"")</x:f>
      </x:c>
      <x:c r="K33" s="12" t="str">
        <x:f>IF(L33="OK",IF(J33&lt;I33,0,NETWORKDAYS(I33,J33)),"")</x:f>
      </x:c>
      <x:c r="L33" s="12" t="str">
        <x:f>IF(E33="","",IF(E33&lt;&gt;"OK",E33,IF(F33&lt;&gt;"OK",F33,IF(G33&lt;&gt;"OK",G33,IF(H33&lt;&gt;"OK","Chevauchement",IF(Suivi!$B$7&lt;&gt;"OK","Période invalide","OK"))))))</x:f>
      </x:c>
      <x:c r="M33" s="12" t="str">
        <x:f>IF(L33="","",IF(L33="OK",0,1))</x:f>
      </x:c>
    </x:row>
    <x:row r="34" ht="23" customHeight="1">
      <x:c r="A34" s="5"/>
      <x:c r="B34" s="5"/>
      <x:c r="C34" s="6"/>
      <x:c r="D34" s="6"/>
      <x:c r="E34" s="12" t="str">
        <x:f>IF(COUNTA(A34:D34)=0,"",IF(OR(A34="",B34=""),"À compléter",IF(COUNTIFS($A$8:$A$207,A34)&gt;1,"ID doublon",IF(COUNTIFS(Effectifs!$A$8:$A$27,B34)&lt;&gt;1,"Personne inconnue",IF(INDEX(Effectifs!$E$8:$E$27,MATCH(B34,Effectifs!$A$8:$A$27,0))&lt;&gt;"OK","Effectif invalide","OK")))))</x:f>
      </x:c>
      <x:c r="F34" s="12" t="str">
        <x:f>IF(E34="","",IF(OR(NOT(ISNUMBER(C34)),NOT(ISNUMBER(D34))),"Date invalide",IF(OR(C34&lt;1,D34&lt;C34,C34&lt;&gt;INT(C34),D34&lt;&gt;INT(D34)),"Date invalide","OK")))</x:f>
      </x:c>
      <x:c r="G34" s="12" t="str">
        <x:f>IF(OR(E34&lt;&gt;"OK",F34&lt;&gt;"OK"),"",IF(C34&lt;INDEX(Effectifs!$C$8:$C$27,MATCH(B34,Effectifs!$A$8:$A$27,0)),"Hors contrat",IF(COUNTIFS(Effectifs!$A$8:$A$27,B34,Effectifs!$D$8:$D$27,"&gt;0")=0,"OK",IF(D34&gt;INDEX(Effectifs!$D$8:$D$27,MATCH(B34,Effectifs!$A$8:$A$27,0)),"Hors contrat","OK"))))</x:f>
      </x:c>
      <x:c r="H34" s="12" t="str">
        <x:f>IF(OR(E34&lt;&gt;"OK",F34&lt;&gt;"OK",G34&lt;&gt;"OK"),"",IF(COUNTIFS($B$8:$B$207,B34,$C$8:$C$207,"&lt;="&amp;D34,$D$8:$D$207,"&gt;="&amp;C34)&gt;1,"À examiner","OK"))</x:f>
      </x:c>
      <x:c r="I34" s="13" t="str">
        <x:f>IF(L34="OK",MAX(C34,Suivi!$B$5),"")</x:f>
      </x:c>
      <x:c r="J34" s="13" t="str">
        <x:f>IF(L34="OK",MIN(D34,Suivi!$B$6),"")</x:f>
      </x:c>
      <x:c r="K34" s="12" t="str">
        <x:f>IF(L34="OK",IF(J34&lt;I34,0,NETWORKDAYS(I34,J34)),"")</x:f>
      </x:c>
      <x:c r="L34" s="12" t="str">
        <x:f>IF(E34="","",IF(E34&lt;&gt;"OK",E34,IF(F34&lt;&gt;"OK",F34,IF(G34&lt;&gt;"OK",G34,IF(H34&lt;&gt;"OK","Chevauchement",IF(Suivi!$B$7&lt;&gt;"OK","Période invalide","OK"))))))</x:f>
      </x:c>
      <x:c r="M34" s="12" t="str">
        <x:f>IF(L34="","",IF(L34="OK",0,1))</x:f>
      </x:c>
    </x:row>
    <x:row r="35" ht="23" customHeight="1">
      <x:c r="A35" s="5"/>
      <x:c r="B35" s="5"/>
      <x:c r="C35" s="6"/>
      <x:c r="D35" s="6"/>
      <x:c r="E35" s="12" t="str">
        <x:f>IF(COUNTA(A35:D35)=0,"",IF(OR(A35="",B35=""),"À compléter",IF(COUNTIFS($A$8:$A$207,A35)&gt;1,"ID doublon",IF(COUNTIFS(Effectifs!$A$8:$A$27,B35)&lt;&gt;1,"Personne inconnue",IF(INDEX(Effectifs!$E$8:$E$27,MATCH(B35,Effectifs!$A$8:$A$27,0))&lt;&gt;"OK","Effectif invalide","OK")))))</x:f>
      </x:c>
      <x:c r="F35" s="12" t="str">
        <x:f>IF(E35="","",IF(OR(NOT(ISNUMBER(C35)),NOT(ISNUMBER(D35))),"Date invalide",IF(OR(C35&lt;1,D35&lt;C35,C35&lt;&gt;INT(C35),D35&lt;&gt;INT(D35)),"Date invalide","OK")))</x:f>
      </x:c>
      <x:c r="G35" s="12" t="str">
        <x:f>IF(OR(E35&lt;&gt;"OK",F35&lt;&gt;"OK"),"",IF(C35&lt;INDEX(Effectifs!$C$8:$C$27,MATCH(B35,Effectifs!$A$8:$A$27,0)),"Hors contrat",IF(COUNTIFS(Effectifs!$A$8:$A$27,B35,Effectifs!$D$8:$D$27,"&gt;0")=0,"OK",IF(D35&gt;INDEX(Effectifs!$D$8:$D$27,MATCH(B35,Effectifs!$A$8:$A$27,0)),"Hors contrat","OK"))))</x:f>
      </x:c>
      <x:c r="H35" s="12" t="str">
        <x:f>IF(OR(E35&lt;&gt;"OK",F35&lt;&gt;"OK",G35&lt;&gt;"OK"),"",IF(COUNTIFS($B$8:$B$207,B35,$C$8:$C$207,"&lt;="&amp;D35,$D$8:$D$207,"&gt;="&amp;C35)&gt;1,"À examiner","OK"))</x:f>
      </x:c>
      <x:c r="I35" s="13" t="str">
        <x:f>IF(L35="OK",MAX(C35,Suivi!$B$5),"")</x:f>
      </x:c>
      <x:c r="J35" s="13" t="str">
        <x:f>IF(L35="OK",MIN(D35,Suivi!$B$6),"")</x:f>
      </x:c>
      <x:c r="K35" s="12" t="str">
        <x:f>IF(L35="OK",IF(J35&lt;I35,0,NETWORKDAYS(I35,J35)),"")</x:f>
      </x:c>
      <x:c r="L35" s="12" t="str">
        <x:f>IF(E35="","",IF(E35&lt;&gt;"OK",E35,IF(F35&lt;&gt;"OK",F35,IF(G35&lt;&gt;"OK",G35,IF(H35&lt;&gt;"OK","Chevauchement",IF(Suivi!$B$7&lt;&gt;"OK","Période invalide","OK"))))))</x:f>
      </x:c>
      <x:c r="M35" s="12" t="str">
        <x:f>IF(L35="","",IF(L35="OK",0,1))</x:f>
      </x:c>
    </x:row>
    <x:row r="36" ht="23" customHeight="1">
      <x:c r="A36" s="5"/>
      <x:c r="B36" s="5"/>
      <x:c r="C36" s="6"/>
      <x:c r="D36" s="6"/>
      <x:c r="E36" s="12" t="str">
        <x:f>IF(COUNTA(A36:D36)=0,"",IF(OR(A36="",B36=""),"À compléter",IF(COUNTIFS($A$8:$A$207,A36)&gt;1,"ID doublon",IF(COUNTIFS(Effectifs!$A$8:$A$27,B36)&lt;&gt;1,"Personne inconnue",IF(INDEX(Effectifs!$E$8:$E$27,MATCH(B36,Effectifs!$A$8:$A$27,0))&lt;&gt;"OK","Effectif invalide","OK")))))</x:f>
      </x:c>
      <x:c r="F36" s="12" t="str">
        <x:f>IF(E36="","",IF(OR(NOT(ISNUMBER(C36)),NOT(ISNUMBER(D36))),"Date invalide",IF(OR(C36&lt;1,D36&lt;C36,C36&lt;&gt;INT(C36),D36&lt;&gt;INT(D36)),"Date invalide","OK")))</x:f>
      </x:c>
      <x:c r="G36" s="12" t="str">
        <x:f>IF(OR(E36&lt;&gt;"OK",F36&lt;&gt;"OK"),"",IF(C36&lt;INDEX(Effectifs!$C$8:$C$27,MATCH(B36,Effectifs!$A$8:$A$27,0)),"Hors contrat",IF(COUNTIFS(Effectifs!$A$8:$A$27,B36,Effectifs!$D$8:$D$27,"&gt;0")=0,"OK",IF(D36&gt;INDEX(Effectifs!$D$8:$D$27,MATCH(B36,Effectifs!$A$8:$A$27,0)),"Hors contrat","OK"))))</x:f>
      </x:c>
      <x:c r="H36" s="12" t="str">
        <x:f>IF(OR(E36&lt;&gt;"OK",F36&lt;&gt;"OK",G36&lt;&gt;"OK"),"",IF(COUNTIFS($B$8:$B$207,B36,$C$8:$C$207,"&lt;="&amp;D36,$D$8:$D$207,"&gt;="&amp;C36)&gt;1,"À examiner","OK"))</x:f>
      </x:c>
      <x:c r="I36" s="13" t="str">
        <x:f>IF(L36="OK",MAX(C36,Suivi!$B$5),"")</x:f>
      </x:c>
      <x:c r="J36" s="13" t="str">
        <x:f>IF(L36="OK",MIN(D36,Suivi!$B$6),"")</x:f>
      </x:c>
      <x:c r="K36" s="12" t="str">
        <x:f>IF(L36="OK",IF(J36&lt;I36,0,NETWORKDAYS(I36,J36)),"")</x:f>
      </x:c>
      <x:c r="L36" s="12" t="str">
        <x:f>IF(E36="","",IF(E36&lt;&gt;"OK",E36,IF(F36&lt;&gt;"OK",F36,IF(G36&lt;&gt;"OK",G36,IF(H36&lt;&gt;"OK","Chevauchement",IF(Suivi!$B$7&lt;&gt;"OK","Période invalide","OK"))))))</x:f>
      </x:c>
      <x:c r="M36" s="12" t="str">
        <x:f>IF(L36="","",IF(L36="OK",0,1))</x:f>
      </x:c>
    </x:row>
    <x:row r="37" ht="23" customHeight="1">
      <x:c r="A37" s="5"/>
      <x:c r="B37" s="5"/>
      <x:c r="C37" s="6"/>
      <x:c r="D37" s="6"/>
      <x:c r="E37" s="12" t="str">
        <x:f>IF(COUNTA(A37:D37)=0,"",IF(OR(A37="",B37=""),"À compléter",IF(COUNTIFS($A$8:$A$207,A37)&gt;1,"ID doublon",IF(COUNTIFS(Effectifs!$A$8:$A$27,B37)&lt;&gt;1,"Personne inconnue",IF(INDEX(Effectifs!$E$8:$E$27,MATCH(B37,Effectifs!$A$8:$A$27,0))&lt;&gt;"OK","Effectif invalide","OK")))))</x:f>
      </x:c>
      <x:c r="F37" s="12" t="str">
        <x:f>IF(E37="","",IF(OR(NOT(ISNUMBER(C37)),NOT(ISNUMBER(D37))),"Date invalide",IF(OR(C37&lt;1,D37&lt;C37,C37&lt;&gt;INT(C37),D37&lt;&gt;INT(D37)),"Date invalide","OK")))</x:f>
      </x:c>
      <x:c r="G37" s="12" t="str">
        <x:f>IF(OR(E37&lt;&gt;"OK",F37&lt;&gt;"OK"),"",IF(C37&lt;INDEX(Effectifs!$C$8:$C$27,MATCH(B37,Effectifs!$A$8:$A$27,0)),"Hors contrat",IF(COUNTIFS(Effectifs!$A$8:$A$27,B37,Effectifs!$D$8:$D$27,"&gt;0")=0,"OK",IF(D37&gt;INDEX(Effectifs!$D$8:$D$27,MATCH(B37,Effectifs!$A$8:$A$27,0)),"Hors contrat","OK"))))</x:f>
      </x:c>
      <x:c r="H37" s="12" t="str">
        <x:f>IF(OR(E37&lt;&gt;"OK",F37&lt;&gt;"OK",G37&lt;&gt;"OK"),"",IF(COUNTIFS($B$8:$B$207,B37,$C$8:$C$207,"&lt;="&amp;D37,$D$8:$D$207,"&gt;="&amp;C37)&gt;1,"À examiner","OK"))</x:f>
      </x:c>
      <x:c r="I37" s="13" t="str">
        <x:f>IF(L37="OK",MAX(C37,Suivi!$B$5),"")</x:f>
      </x:c>
      <x:c r="J37" s="13" t="str">
        <x:f>IF(L37="OK",MIN(D37,Suivi!$B$6),"")</x:f>
      </x:c>
      <x:c r="K37" s="12" t="str">
        <x:f>IF(L37="OK",IF(J37&lt;I37,0,NETWORKDAYS(I37,J37)),"")</x:f>
      </x:c>
      <x:c r="L37" s="12" t="str">
        <x:f>IF(E37="","",IF(E37&lt;&gt;"OK",E37,IF(F37&lt;&gt;"OK",F37,IF(G37&lt;&gt;"OK",G37,IF(H37&lt;&gt;"OK","Chevauchement",IF(Suivi!$B$7&lt;&gt;"OK","Période invalide","OK"))))))</x:f>
      </x:c>
      <x:c r="M37" s="12" t="str">
        <x:f>IF(L37="","",IF(L37="OK",0,1))</x:f>
      </x:c>
    </x:row>
    <x:row r="38" ht="23" customHeight="1">
      <x:c r="A38" s="5"/>
      <x:c r="B38" s="5"/>
      <x:c r="C38" s="6"/>
      <x:c r="D38" s="6"/>
      <x:c r="E38" s="12" t="str">
        <x:f>IF(COUNTA(A38:D38)=0,"",IF(OR(A38="",B38=""),"À compléter",IF(COUNTIFS($A$8:$A$207,A38)&gt;1,"ID doublon",IF(COUNTIFS(Effectifs!$A$8:$A$27,B38)&lt;&gt;1,"Personne inconnue",IF(INDEX(Effectifs!$E$8:$E$27,MATCH(B38,Effectifs!$A$8:$A$27,0))&lt;&gt;"OK","Effectif invalide","OK")))))</x:f>
      </x:c>
      <x:c r="F38" s="12" t="str">
        <x:f>IF(E38="","",IF(OR(NOT(ISNUMBER(C38)),NOT(ISNUMBER(D38))),"Date invalide",IF(OR(C38&lt;1,D38&lt;C38,C38&lt;&gt;INT(C38),D38&lt;&gt;INT(D38)),"Date invalide","OK")))</x:f>
      </x:c>
      <x:c r="G38" s="12" t="str">
        <x:f>IF(OR(E38&lt;&gt;"OK",F38&lt;&gt;"OK"),"",IF(C38&lt;INDEX(Effectifs!$C$8:$C$27,MATCH(B38,Effectifs!$A$8:$A$27,0)),"Hors contrat",IF(COUNTIFS(Effectifs!$A$8:$A$27,B38,Effectifs!$D$8:$D$27,"&gt;0")=0,"OK",IF(D38&gt;INDEX(Effectifs!$D$8:$D$27,MATCH(B38,Effectifs!$A$8:$A$27,0)),"Hors contrat","OK"))))</x:f>
      </x:c>
      <x:c r="H38" s="12" t="str">
        <x:f>IF(OR(E38&lt;&gt;"OK",F38&lt;&gt;"OK",G38&lt;&gt;"OK"),"",IF(COUNTIFS($B$8:$B$207,B38,$C$8:$C$207,"&lt;="&amp;D38,$D$8:$D$207,"&gt;="&amp;C38)&gt;1,"À examiner","OK"))</x:f>
      </x:c>
      <x:c r="I38" s="13" t="str">
        <x:f>IF(L38="OK",MAX(C38,Suivi!$B$5),"")</x:f>
      </x:c>
      <x:c r="J38" s="13" t="str">
        <x:f>IF(L38="OK",MIN(D38,Suivi!$B$6),"")</x:f>
      </x:c>
      <x:c r="K38" s="12" t="str">
        <x:f>IF(L38="OK",IF(J38&lt;I38,0,NETWORKDAYS(I38,J38)),"")</x:f>
      </x:c>
      <x:c r="L38" s="12" t="str">
        <x:f>IF(E38="","",IF(E38&lt;&gt;"OK",E38,IF(F38&lt;&gt;"OK",F38,IF(G38&lt;&gt;"OK",G38,IF(H38&lt;&gt;"OK","Chevauchement",IF(Suivi!$B$7&lt;&gt;"OK","Période invalide","OK"))))))</x:f>
      </x:c>
      <x:c r="M38" s="12" t="str">
        <x:f>IF(L38="","",IF(L38="OK",0,1))</x:f>
      </x:c>
    </x:row>
    <x:row r="39" ht="23" customHeight="1">
      <x:c r="A39" s="5"/>
      <x:c r="B39" s="5"/>
      <x:c r="C39" s="6"/>
      <x:c r="D39" s="6"/>
      <x:c r="E39" s="12" t="str">
        <x:f>IF(COUNTA(A39:D39)=0,"",IF(OR(A39="",B39=""),"À compléter",IF(COUNTIFS($A$8:$A$207,A39)&gt;1,"ID doublon",IF(COUNTIFS(Effectifs!$A$8:$A$27,B39)&lt;&gt;1,"Personne inconnue",IF(INDEX(Effectifs!$E$8:$E$27,MATCH(B39,Effectifs!$A$8:$A$27,0))&lt;&gt;"OK","Effectif invalide","OK")))))</x:f>
      </x:c>
      <x:c r="F39" s="12" t="str">
        <x:f>IF(E39="","",IF(OR(NOT(ISNUMBER(C39)),NOT(ISNUMBER(D39))),"Date invalide",IF(OR(C39&lt;1,D39&lt;C39,C39&lt;&gt;INT(C39),D39&lt;&gt;INT(D39)),"Date invalide","OK")))</x:f>
      </x:c>
      <x:c r="G39" s="12" t="str">
        <x:f>IF(OR(E39&lt;&gt;"OK",F39&lt;&gt;"OK"),"",IF(C39&lt;INDEX(Effectifs!$C$8:$C$27,MATCH(B39,Effectifs!$A$8:$A$27,0)),"Hors contrat",IF(COUNTIFS(Effectifs!$A$8:$A$27,B39,Effectifs!$D$8:$D$27,"&gt;0")=0,"OK",IF(D39&gt;INDEX(Effectifs!$D$8:$D$27,MATCH(B39,Effectifs!$A$8:$A$27,0)),"Hors contrat","OK"))))</x:f>
      </x:c>
      <x:c r="H39" s="12" t="str">
        <x:f>IF(OR(E39&lt;&gt;"OK",F39&lt;&gt;"OK",G39&lt;&gt;"OK"),"",IF(COUNTIFS($B$8:$B$207,B39,$C$8:$C$207,"&lt;="&amp;D39,$D$8:$D$207,"&gt;="&amp;C39)&gt;1,"À examiner","OK"))</x:f>
      </x:c>
      <x:c r="I39" s="13" t="str">
        <x:f>IF(L39="OK",MAX(C39,Suivi!$B$5),"")</x:f>
      </x:c>
      <x:c r="J39" s="13" t="str">
        <x:f>IF(L39="OK",MIN(D39,Suivi!$B$6),"")</x:f>
      </x:c>
      <x:c r="K39" s="12" t="str">
        <x:f>IF(L39="OK",IF(J39&lt;I39,0,NETWORKDAYS(I39,J39)),"")</x:f>
      </x:c>
      <x:c r="L39" s="12" t="str">
        <x:f>IF(E39="","",IF(E39&lt;&gt;"OK",E39,IF(F39&lt;&gt;"OK",F39,IF(G39&lt;&gt;"OK",G39,IF(H39&lt;&gt;"OK","Chevauchement",IF(Suivi!$B$7&lt;&gt;"OK","Période invalide","OK"))))))</x:f>
      </x:c>
      <x:c r="M39" s="12" t="str">
        <x:f>IF(L39="","",IF(L39="OK",0,1))</x:f>
      </x:c>
    </x:row>
    <x:row r="40" ht="23" customHeight="1">
      <x:c r="A40" s="5"/>
      <x:c r="B40" s="5"/>
      <x:c r="C40" s="6"/>
      <x:c r="D40" s="6"/>
      <x:c r="E40" s="12" t="str">
        <x:f>IF(COUNTA(A40:D40)=0,"",IF(OR(A40="",B40=""),"À compléter",IF(COUNTIFS($A$8:$A$207,A40)&gt;1,"ID doublon",IF(COUNTIFS(Effectifs!$A$8:$A$27,B40)&lt;&gt;1,"Personne inconnue",IF(INDEX(Effectifs!$E$8:$E$27,MATCH(B40,Effectifs!$A$8:$A$27,0))&lt;&gt;"OK","Effectif invalide","OK")))))</x:f>
      </x:c>
      <x:c r="F40" s="12" t="str">
        <x:f>IF(E40="","",IF(OR(NOT(ISNUMBER(C40)),NOT(ISNUMBER(D40))),"Date invalide",IF(OR(C40&lt;1,D40&lt;C40,C40&lt;&gt;INT(C40),D40&lt;&gt;INT(D40)),"Date invalide","OK")))</x:f>
      </x:c>
      <x:c r="G40" s="12" t="str">
        <x:f>IF(OR(E40&lt;&gt;"OK",F40&lt;&gt;"OK"),"",IF(C40&lt;INDEX(Effectifs!$C$8:$C$27,MATCH(B40,Effectifs!$A$8:$A$27,0)),"Hors contrat",IF(COUNTIFS(Effectifs!$A$8:$A$27,B40,Effectifs!$D$8:$D$27,"&gt;0")=0,"OK",IF(D40&gt;INDEX(Effectifs!$D$8:$D$27,MATCH(B40,Effectifs!$A$8:$A$27,0)),"Hors contrat","OK"))))</x:f>
      </x:c>
      <x:c r="H40" s="12" t="str">
        <x:f>IF(OR(E40&lt;&gt;"OK",F40&lt;&gt;"OK",G40&lt;&gt;"OK"),"",IF(COUNTIFS($B$8:$B$207,B40,$C$8:$C$207,"&lt;="&amp;D40,$D$8:$D$207,"&gt;="&amp;C40)&gt;1,"À examiner","OK"))</x:f>
      </x:c>
      <x:c r="I40" s="13" t="str">
        <x:f>IF(L40="OK",MAX(C40,Suivi!$B$5),"")</x:f>
      </x:c>
      <x:c r="J40" s="13" t="str">
        <x:f>IF(L40="OK",MIN(D40,Suivi!$B$6),"")</x:f>
      </x:c>
      <x:c r="K40" s="12" t="str">
        <x:f>IF(L40="OK",IF(J40&lt;I40,0,NETWORKDAYS(I40,J40)),"")</x:f>
      </x:c>
      <x:c r="L40" s="12" t="str">
        <x:f>IF(E40="","",IF(E40&lt;&gt;"OK",E40,IF(F40&lt;&gt;"OK",F40,IF(G40&lt;&gt;"OK",G40,IF(H40&lt;&gt;"OK","Chevauchement",IF(Suivi!$B$7&lt;&gt;"OK","Période invalide","OK"))))))</x:f>
      </x:c>
      <x:c r="M40" s="12" t="str">
        <x:f>IF(L40="","",IF(L40="OK",0,1))</x:f>
      </x:c>
    </x:row>
    <x:row r="41" ht="23" customHeight="1">
      <x:c r="A41" s="5"/>
      <x:c r="B41" s="5"/>
      <x:c r="C41" s="6"/>
      <x:c r="D41" s="6"/>
      <x:c r="E41" s="12" t="str">
        <x:f>IF(COUNTA(A41:D41)=0,"",IF(OR(A41="",B41=""),"À compléter",IF(COUNTIFS($A$8:$A$207,A41)&gt;1,"ID doublon",IF(COUNTIFS(Effectifs!$A$8:$A$27,B41)&lt;&gt;1,"Personne inconnue",IF(INDEX(Effectifs!$E$8:$E$27,MATCH(B41,Effectifs!$A$8:$A$27,0))&lt;&gt;"OK","Effectif invalide","OK")))))</x:f>
      </x:c>
      <x:c r="F41" s="12" t="str">
        <x:f>IF(E41="","",IF(OR(NOT(ISNUMBER(C41)),NOT(ISNUMBER(D41))),"Date invalide",IF(OR(C41&lt;1,D41&lt;C41,C41&lt;&gt;INT(C41),D41&lt;&gt;INT(D41)),"Date invalide","OK")))</x:f>
      </x:c>
      <x:c r="G41" s="12" t="str">
        <x:f>IF(OR(E41&lt;&gt;"OK",F41&lt;&gt;"OK"),"",IF(C41&lt;INDEX(Effectifs!$C$8:$C$27,MATCH(B41,Effectifs!$A$8:$A$27,0)),"Hors contrat",IF(COUNTIFS(Effectifs!$A$8:$A$27,B41,Effectifs!$D$8:$D$27,"&gt;0")=0,"OK",IF(D41&gt;INDEX(Effectifs!$D$8:$D$27,MATCH(B41,Effectifs!$A$8:$A$27,0)),"Hors contrat","OK"))))</x:f>
      </x:c>
      <x:c r="H41" s="12" t="str">
        <x:f>IF(OR(E41&lt;&gt;"OK",F41&lt;&gt;"OK",G41&lt;&gt;"OK"),"",IF(COUNTIFS($B$8:$B$207,B41,$C$8:$C$207,"&lt;="&amp;D41,$D$8:$D$207,"&gt;="&amp;C41)&gt;1,"À examiner","OK"))</x:f>
      </x:c>
      <x:c r="I41" s="13" t="str">
        <x:f>IF(L41="OK",MAX(C41,Suivi!$B$5),"")</x:f>
      </x:c>
      <x:c r="J41" s="13" t="str">
        <x:f>IF(L41="OK",MIN(D41,Suivi!$B$6),"")</x:f>
      </x:c>
      <x:c r="K41" s="12" t="str">
        <x:f>IF(L41="OK",IF(J41&lt;I41,0,NETWORKDAYS(I41,J41)),"")</x:f>
      </x:c>
      <x:c r="L41" s="12" t="str">
        <x:f>IF(E41="","",IF(E41&lt;&gt;"OK",E41,IF(F41&lt;&gt;"OK",F41,IF(G41&lt;&gt;"OK",G41,IF(H41&lt;&gt;"OK","Chevauchement",IF(Suivi!$B$7&lt;&gt;"OK","Période invalide","OK"))))))</x:f>
      </x:c>
      <x:c r="M41" s="12" t="str">
        <x:f>IF(L41="","",IF(L41="OK",0,1))</x:f>
      </x:c>
    </x:row>
    <x:row r="42" ht="23" customHeight="1">
      <x:c r="A42" s="5"/>
      <x:c r="B42" s="5"/>
      <x:c r="C42" s="6"/>
      <x:c r="D42" s="6"/>
      <x:c r="E42" s="12" t="str">
        <x:f>IF(COUNTA(A42:D42)=0,"",IF(OR(A42="",B42=""),"À compléter",IF(COUNTIFS($A$8:$A$207,A42)&gt;1,"ID doublon",IF(COUNTIFS(Effectifs!$A$8:$A$27,B42)&lt;&gt;1,"Personne inconnue",IF(INDEX(Effectifs!$E$8:$E$27,MATCH(B42,Effectifs!$A$8:$A$27,0))&lt;&gt;"OK","Effectif invalide","OK")))))</x:f>
      </x:c>
      <x:c r="F42" s="12" t="str">
        <x:f>IF(E42="","",IF(OR(NOT(ISNUMBER(C42)),NOT(ISNUMBER(D42))),"Date invalide",IF(OR(C42&lt;1,D42&lt;C42,C42&lt;&gt;INT(C42),D42&lt;&gt;INT(D42)),"Date invalide","OK")))</x:f>
      </x:c>
      <x:c r="G42" s="12" t="str">
        <x:f>IF(OR(E42&lt;&gt;"OK",F42&lt;&gt;"OK"),"",IF(C42&lt;INDEX(Effectifs!$C$8:$C$27,MATCH(B42,Effectifs!$A$8:$A$27,0)),"Hors contrat",IF(COUNTIFS(Effectifs!$A$8:$A$27,B42,Effectifs!$D$8:$D$27,"&gt;0")=0,"OK",IF(D42&gt;INDEX(Effectifs!$D$8:$D$27,MATCH(B42,Effectifs!$A$8:$A$27,0)),"Hors contrat","OK"))))</x:f>
      </x:c>
      <x:c r="H42" s="12" t="str">
        <x:f>IF(OR(E42&lt;&gt;"OK",F42&lt;&gt;"OK",G42&lt;&gt;"OK"),"",IF(COUNTIFS($B$8:$B$207,B42,$C$8:$C$207,"&lt;="&amp;D42,$D$8:$D$207,"&gt;="&amp;C42)&gt;1,"À examiner","OK"))</x:f>
      </x:c>
      <x:c r="I42" s="13" t="str">
        <x:f>IF(L42="OK",MAX(C42,Suivi!$B$5),"")</x:f>
      </x:c>
      <x:c r="J42" s="13" t="str">
        <x:f>IF(L42="OK",MIN(D42,Suivi!$B$6),"")</x:f>
      </x:c>
      <x:c r="K42" s="12" t="str">
        <x:f>IF(L42="OK",IF(J42&lt;I42,0,NETWORKDAYS(I42,J42)),"")</x:f>
      </x:c>
      <x:c r="L42" s="12" t="str">
        <x:f>IF(E42="","",IF(E42&lt;&gt;"OK",E42,IF(F42&lt;&gt;"OK",F42,IF(G42&lt;&gt;"OK",G42,IF(H42&lt;&gt;"OK","Chevauchement",IF(Suivi!$B$7&lt;&gt;"OK","Période invalide","OK"))))))</x:f>
      </x:c>
      <x:c r="M42" s="12" t="str">
        <x:f>IF(L42="","",IF(L42="OK",0,1))</x:f>
      </x:c>
    </x:row>
    <x:row r="43" ht="23" customHeight="1">
      <x:c r="A43" s="5"/>
      <x:c r="B43" s="5"/>
      <x:c r="C43" s="6"/>
      <x:c r="D43" s="6"/>
      <x:c r="E43" s="12" t="str">
        <x:f>IF(COUNTA(A43:D43)=0,"",IF(OR(A43="",B43=""),"À compléter",IF(COUNTIFS($A$8:$A$207,A43)&gt;1,"ID doublon",IF(COUNTIFS(Effectifs!$A$8:$A$27,B43)&lt;&gt;1,"Personne inconnue",IF(INDEX(Effectifs!$E$8:$E$27,MATCH(B43,Effectifs!$A$8:$A$27,0))&lt;&gt;"OK","Effectif invalide","OK")))))</x:f>
      </x:c>
      <x:c r="F43" s="12" t="str">
        <x:f>IF(E43="","",IF(OR(NOT(ISNUMBER(C43)),NOT(ISNUMBER(D43))),"Date invalide",IF(OR(C43&lt;1,D43&lt;C43,C43&lt;&gt;INT(C43),D43&lt;&gt;INT(D43)),"Date invalide","OK")))</x:f>
      </x:c>
      <x:c r="G43" s="12" t="str">
        <x:f>IF(OR(E43&lt;&gt;"OK",F43&lt;&gt;"OK"),"",IF(C43&lt;INDEX(Effectifs!$C$8:$C$27,MATCH(B43,Effectifs!$A$8:$A$27,0)),"Hors contrat",IF(COUNTIFS(Effectifs!$A$8:$A$27,B43,Effectifs!$D$8:$D$27,"&gt;0")=0,"OK",IF(D43&gt;INDEX(Effectifs!$D$8:$D$27,MATCH(B43,Effectifs!$A$8:$A$27,0)),"Hors contrat","OK"))))</x:f>
      </x:c>
      <x:c r="H43" s="12" t="str">
        <x:f>IF(OR(E43&lt;&gt;"OK",F43&lt;&gt;"OK",G43&lt;&gt;"OK"),"",IF(COUNTIFS($B$8:$B$207,B43,$C$8:$C$207,"&lt;="&amp;D43,$D$8:$D$207,"&gt;="&amp;C43)&gt;1,"À examiner","OK"))</x:f>
      </x:c>
      <x:c r="I43" s="13" t="str">
        <x:f>IF(L43="OK",MAX(C43,Suivi!$B$5),"")</x:f>
      </x:c>
      <x:c r="J43" s="13" t="str">
        <x:f>IF(L43="OK",MIN(D43,Suivi!$B$6),"")</x:f>
      </x:c>
      <x:c r="K43" s="12" t="str">
        <x:f>IF(L43="OK",IF(J43&lt;I43,0,NETWORKDAYS(I43,J43)),"")</x:f>
      </x:c>
      <x:c r="L43" s="12" t="str">
        <x:f>IF(E43="","",IF(E43&lt;&gt;"OK",E43,IF(F43&lt;&gt;"OK",F43,IF(G43&lt;&gt;"OK",G43,IF(H43&lt;&gt;"OK","Chevauchement",IF(Suivi!$B$7&lt;&gt;"OK","Période invalide","OK"))))))</x:f>
      </x:c>
      <x:c r="M43" s="12" t="str">
        <x:f>IF(L43="","",IF(L43="OK",0,1))</x:f>
      </x:c>
    </x:row>
    <x:row r="44" ht="23" customHeight="1">
      <x:c r="A44" s="5"/>
      <x:c r="B44" s="5"/>
      <x:c r="C44" s="6"/>
      <x:c r="D44" s="6"/>
      <x:c r="E44" s="12" t="str">
        <x:f>IF(COUNTA(A44:D44)=0,"",IF(OR(A44="",B44=""),"À compléter",IF(COUNTIFS($A$8:$A$207,A44)&gt;1,"ID doublon",IF(COUNTIFS(Effectifs!$A$8:$A$27,B44)&lt;&gt;1,"Personne inconnue",IF(INDEX(Effectifs!$E$8:$E$27,MATCH(B44,Effectifs!$A$8:$A$27,0))&lt;&gt;"OK","Effectif invalide","OK")))))</x:f>
      </x:c>
      <x:c r="F44" s="12" t="str">
        <x:f>IF(E44="","",IF(OR(NOT(ISNUMBER(C44)),NOT(ISNUMBER(D44))),"Date invalide",IF(OR(C44&lt;1,D44&lt;C44,C44&lt;&gt;INT(C44),D44&lt;&gt;INT(D44)),"Date invalide","OK")))</x:f>
      </x:c>
      <x:c r="G44" s="12" t="str">
        <x:f>IF(OR(E44&lt;&gt;"OK",F44&lt;&gt;"OK"),"",IF(C44&lt;INDEX(Effectifs!$C$8:$C$27,MATCH(B44,Effectifs!$A$8:$A$27,0)),"Hors contrat",IF(COUNTIFS(Effectifs!$A$8:$A$27,B44,Effectifs!$D$8:$D$27,"&gt;0")=0,"OK",IF(D44&gt;INDEX(Effectifs!$D$8:$D$27,MATCH(B44,Effectifs!$A$8:$A$27,0)),"Hors contrat","OK"))))</x:f>
      </x:c>
      <x:c r="H44" s="12" t="str">
        <x:f>IF(OR(E44&lt;&gt;"OK",F44&lt;&gt;"OK",G44&lt;&gt;"OK"),"",IF(COUNTIFS($B$8:$B$207,B44,$C$8:$C$207,"&lt;="&amp;D44,$D$8:$D$207,"&gt;="&amp;C44)&gt;1,"À examiner","OK"))</x:f>
      </x:c>
      <x:c r="I44" s="13" t="str">
        <x:f>IF(L44="OK",MAX(C44,Suivi!$B$5),"")</x:f>
      </x:c>
      <x:c r="J44" s="13" t="str">
        <x:f>IF(L44="OK",MIN(D44,Suivi!$B$6),"")</x:f>
      </x:c>
      <x:c r="K44" s="12" t="str">
        <x:f>IF(L44="OK",IF(J44&lt;I44,0,NETWORKDAYS(I44,J44)),"")</x:f>
      </x:c>
      <x:c r="L44" s="12" t="str">
        <x:f>IF(E44="","",IF(E44&lt;&gt;"OK",E44,IF(F44&lt;&gt;"OK",F44,IF(G44&lt;&gt;"OK",G44,IF(H44&lt;&gt;"OK","Chevauchement",IF(Suivi!$B$7&lt;&gt;"OK","Période invalide","OK"))))))</x:f>
      </x:c>
      <x:c r="M44" s="12" t="str">
        <x:f>IF(L44="","",IF(L44="OK",0,1))</x:f>
      </x:c>
    </x:row>
    <x:row r="45" ht="23" customHeight="1">
      <x:c r="A45" s="5"/>
      <x:c r="B45" s="5"/>
      <x:c r="C45" s="6"/>
      <x:c r="D45" s="6"/>
      <x:c r="E45" s="12" t="str">
        <x:f>IF(COUNTA(A45:D45)=0,"",IF(OR(A45="",B45=""),"À compléter",IF(COUNTIFS($A$8:$A$207,A45)&gt;1,"ID doublon",IF(COUNTIFS(Effectifs!$A$8:$A$27,B45)&lt;&gt;1,"Personne inconnue",IF(INDEX(Effectifs!$E$8:$E$27,MATCH(B45,Effectifs!$A$8:$A$27,0))&lt;&gt;"OK","Effectif invalide","OK")))))</x:f>
      </x:c>
      <x:c r="F45" s="12" t="str">
        <x:f>IF(E45="","",IF(OR(NOT(ISNUMBER(C45)),NOT(ISNUMBER(D45))),"Date invalide",IF(OR(C45&lt;1,D45&lt;C45,C45&lt;&gt;INT(C45),D45&lt;&gt;INT(D45)),"Date invalide","OK")))</x:f>
      </x:c>
      <x:c r="G45" s="12" t="str">
        <x:f>IF(OR(E45&lt;&gt;"OK",F45&lt;&gt;"OK"),"",IF(C45&lt;INDEX(Effectifs!$C$8:$C$27,MATCH(B45,Effectifs!$A$8:$A$27,0)),"Hors contrat",IF(COUNTIFS(Effectifs!$A$8:$A$27,B45,Effectifs!$D$8:$D$27,"&gt;0")=0,"OK",IF(D45&gt;INDEX(Effectifs!$D$8:$D$27,MATCH(B45,Effectifs!$A$8:$A$27,0)),"Hors contrat","OK"))))</x:f>
      </x:c>
      <x:c r="H45" s="12" t="str">
        <x:f>IF(OR(E45&lt;&gt;"OK",F45&lt;&gt;"OK",G45&lt;&gt;"OK"),"",IF(COUNTIFS($B$8:$B$207,B45,$C$8:$C$207,"&lt;="&amp;D45,$D$8:$D$207,"&gt;="&amp;C45)&gt;1,"À examiner","OK"))</x:f>
      </x:c>
      <x:c r="I45" s="13" t="str">
        <x:f>IF(L45="OK",MAX(C45,Suivi!$B$5),"")</x:f>
      </x:c>
      <x:c r="J45" s="13" t="str">
        <x:f>IF(L45="OK",MIN(D45,Suivi!$B$6),"")</x:f>
      </x:c>
      <x:c r="K45" s="12" t="str">
        <x:f>IF(L45="OK",IF(J45&lt;I45,0,NETWORKDAYS(I45,J45)),"")</x:f>
      </x:c>
      <x:c r="L45" s="12" t="str">
        <x:f>IF(E45="","",IF(E45&lt;&gt;"OK",E45,IF(F45&lt;&gt;"OK",F45,IF(G45&lt;&gt;"OK",G45,IF(H45&lt;&gt;"OK","Chevauchement",IF(Suivi!$B$7&lt;&gt;"OK","Période invalide","OK"))))))</x:f>
      </x:c>
      <x:c r="M45" s="12" t="str">
        <x:f>IF(L45="","",IF(L45="OK",0,1))</x:f>
      </x:c>
    </x:row>
    <x:row r="46" ht="23" customHeight="1">
      <x:c r="A46" s="5"/>
      <x:c r="B46" s="5"/>
      <x:c r="C46" s="6"/>
      <x:c r="D46" s="6"/>
      <x:c r="E46" s="12" t="str">
        <x:f>IF(COUNTA(A46:D46)=0,"",IF(OR(A46="",B46=""),"À compléter",IF(COUNTIFS($A$8:$A$207,A46)&gt;1,"ID doublon",IF(COUNTIFS(Effectifs!$A$8:$A$27,B46)&lt;&gt;1,"Personne inconnue",IF(INDEX(Effectifs!$E$8:$E$27,MATCH(B46,Effectifs!$A$8:$A$27,0))&lt;&gt;"OK","Effectif invalide","OK")))))</x:f>
      </x:c>
      <x:c r="F46" s="12" t="str">
        <x:f>IF(E46="","",IF(OR(NOT(ISNUMBER(C46)),NOT(ISNUMBER(D46))),"Date invalide",IF(OR(C46&lt;1,D46&lt;C46,C46&lt;&gt;INT(C46),D46&lt;&gt;INT(D46)),"Date invalide","OK")))</x:f>
      </x:c>
      <x:c r="G46" s="12" t="str">
        <x:f>IF(OR(E46&lt;&gt;"OK",F46&lt;&gt;"OK"),"",IF(C46&lt;INDEX(Effectifs!$C$8:$C$27,MATCH(B46,Effectifs!$A$8:$A$27,0)),"Hors contrat",IF(COUNTIFS(Effectifs!$A$8:$A$27,B46,Effectifs!$D$8:$D$27,"&gt;0")=0,"OK",IF(D46&gt;INDEX(Effectifs!$D$8:$D$27,MATCH(B46,Effectifs!$A$8:$A$27,0)),"Hors contrat","OK"))))</x:f>
      </x:c>
      <x:c r="H46" s="12" t="str">
        <x:f>IF(OR(E46&lt;&gt;"OK",F46&lt;&gt;"OK",G46&lt;&gt;"OK"),"",IF(COUNTIFS($B$8:$B$207,B46,$C$8:$C$207,"&lt;="&amp;D46,$D$8:$D$207,"&gt;="&amp;C46)&gt;1,"À examiner","OK"))</x:f>
      </x:c>
      <x:c r="I46" s="13" t="str">
        <x:f>IF(L46="OK",MAX(C46,Suivi!$B$5),"")</x:f>
      </x:c>
      <x:c r="J46" s="13" t="str">
        <x:f>IF(L46="OK",MIN(D46,Suivi!$B$6),"")</x:f>
      </x:c>
      <x:c r="K46" s="12" t="str">
        <x:f>IF(L46="OK",IF(J46&lt;I46,0,NETWORKDAYS(I46,J46)),"")</x:f>
      </x:c>
      <x:c r="L46" s="12" t="str">
        <x:f>IF(E46="","",IF(E46&lt;&gt;"OK",E46,IF(F46&lt;&gt;"OK",F46,IF(G46&lt;&gt;"OK",G46,IF(H46&lt;&gt;"OK","Chevauchement",IF(Suivi!$B$7&lt;&gt;"OK","Période invalide","OK"))))))</x:f>
      </x:c>
      <x:c r="M46" s="12" t="str">
        <x:f>IF(L46="","",IF(L46="OK",0,1))</x:f>
      </x:c>
    </x:row>
    <x:row r="47" ht="23" customHeight="1">
      <x:c r="A47" s="5"/>
      <x:c r="B47" s="5"/>
      <x:c r="C47" s="6"/>
      <x:c r="D47" s="6"/>
      <x:c r="E47" s="12" t="str">
        <x:f>IF(COUNTA(A47:D47)=0,"",IF(OR(A47="",B47=""),"À compléter",IF(COUNTIFS($A$8:$A$207,A47)&gt;1,"ID doublon",IF(COUNTIFS(Effectifs!$A$8:$A$27,B47)&lt;&gt;1,"Personne inconnue",IF(INDEX(Effectifs!$E$8:$E$27,MATCH(B47,Effectifs!$A$8:$A$27,0))&lt;&gt;"OK","Effectif invalide","OK")))))</x:f>
      </x:c>
      <x:c r="F47" s="12" t="str">
        <x:f>IF(E47="","",IF(OR(NOT(ISNUMBER(C47)),NOT(ISNUMBER(D47))),"Date invalide",IF(OR(C47&lt;1,D47&lt;C47,C47&lt;&gt;INT(C47),D47&lt;&gt;INT(D47)),"Date invalide","OK")))</x:f>
      </x:c>
      <x:c r="G47" s="12" t="str">
        <x:f>IF(OR(E47&lt;&gt;"OK",F47&lt;&gt;"OK"),"",IF(C47&lt;INDEX(Effectifs!$C$8:$C$27,MATCH(B47,Effectifs!$A$8:$A$27,0)),"Hors contrat",IF(COUNTIFS(Effectifs!$A$8:$A$27,B47,Effectifs!$D$8:$D$27,"&gt;0")=0,"OK",IF(D47&gt;INDEX(Effectifs!$D$8:$D$27,MATCH(B47,Effectifs!$A$8:$A$27,0)),"Hors contrat","OK"))))</x:f>
      </x:c>
      <x:c r="H47" s="12" t="str">
        <x:f>IF(OR(E47&lt;&gt;"OK",F47&lt;&gt;"OK",G47&lt;&gt;"OK"),"",IF(COUNTIFS($B$8:$B$207,B47,$C$8:$C$207,"&lt;="&amp;D47,$D$8:$D$207,"&gt;="&amp;C47)&gt;1,"À examiner","OK"))</x:f>
      </x:c>
      <x:c r="I47" s="13" t="str">
        <x:f>IF(L47="OK",MAX(C47,Suivi!$B$5),"")</x:f>
      </x:c>
      <x:c r="J47" s="13" t="str">
        <x:f>IF(L47="OK",MIN(D47,Suivi!$B$6),"")</x:f>
      </x:c>
      <x:c r="K47" s="12" t="str">
        <x:f>IF(L47="OK",IF(J47&lt;I47,0,NETWORKDAYS(I47,J47)),"")</x:f>
      </x:c>
      <x:c r="L47" s="12" t="str">
        <x:f>IF(E47="","",IF(E47&lt;&gt;"OK",E47,IF(F47&lt;&gt;"OK",F47,IF(G47&lt;&gt;"OK",G47,IF(H47&lt;&gt;"OK","Chevauchement",IF(Suivi!$B$7&lt;&gt;"OK","Période invalide","OK"))))))</x:f>
      </x:c>
      <x:c r="M47" s="12" t="str">
        <x:f>IF(L47="","",IF(L47="OK",0,1))</x:f>
      </x:c>
    </x:row>
    <x:row r="48" ht="23" customHeight="1">
      <x:c r="A48" s="5"/>
      <x:c r="B48" s="5"/>
      <x:c r="C48" s="6"/>
      <x:c r="D48" s="6"/>
      <x:c r="E48" s="12" t="str">
        <x:f>IF(COUNTA(A48:D48)=0,"",IF(OR(A48="",B48=""),"À compléter",IF(COUNTIFS($A$8:$A$207,A48)&gt;1,"ID doublon",IF(COUNTIFS(Effectifs!$A$8:$A$27,B48)&lt;&gt;1,"Personne inconnue",IF(INDEX(Effectifs!$E$8:$E$27,MATCH(B48,Effectifs!$A$8:$A$27,0))&lt;&gt;"OK","Effectif invalide","OK")))))</x:f>
      </x:c>
      <x:c r="F48" s="12" t="str">
        <x:f>IF(E48="","",IF(OR(NOT(ISNUMBER(C48)),NOT(ISNUMBER(D48))),"Date invalide",IF(OR(C48&lt;1,D48&lt;C48,C48&lt;&gt;INT(C48),D48&lt;&gt;INT(D48)),"Date invalide","OK")))</x:f>
      </x:c>
      <x:c r="G48" s="12" t="str">
        <x:f>IF(OR(E48&lt;&gt;"OK",F48&lt;&gt;"OK"),"",IF(C48&lt;INDEX(Effectifs!$C$8:$C$27,MATCH(B48,Effectifs!$A$8:$A$27,0)),"Hors contrat",IF(COUNTIFS(Effectifs!$A$8:$A$27,B48,Effectifs!$D$8:$D$27,"&gt;0")=0,"OK",IF(D48&gt;INDEX(Effectifs!$D$8:$D$27,MATCH(B48,Effectifs!$A$8:$A$27,0)),"Hors contrat","OK"))))</x:f>
      </x:c>
      <x:c r="H48" s="12" t="str">
        <x:f>IF(OR(E48&lt;&gt;"OK",F48&lt;&gt;"OK",G48&lt;&gt;"OK"),"",IF(COUNTIFS($B$8:$B$207,B48,$C$8:$C$207,"&lt;="&amp;D48,$D$8:$D$207,"&gt;="&amp;C48)&gt;1,"À examiner","OK"))</x:f>
      </x:c>
      <x:c r="I48" s="13" t="str">
        <x:f>IF(L48="OK",MAX(C48,Suivi!$B$5),"")</x:f>
      </x:c>
      <x:c r="J48" s="13" t="str">
        <x:f>IF(L48="OK",MIN(D48,Suivi!$B$6),"")</x:f>
      </x:c>
      <x:c r="K48" s="12" t="str">
        <x:f>IF(L48="OK",IF(J48&lt;I48,0,NETWORKDAYS(I48,J48)),"")</x:f>
      </x:c>
      <x:c r="L48" s="12" t="str">
        <x:f>IF(E48="","",IF(E48&lt;&gt;"OK",E48,IF(F48&lt;&gt;"OK",F48,IF(G48&lt;&gt;"OK",G48,IF(H48&lt;&gt;"OK","Chevauchement",IF(Suivi!$B$7&lt;&gt;"OK","Période invalide","OK"))))))</x:f>
      </x:c>
      <x:c r="M48" s="12" t="str">
        <x:f>IF(L48="","",IF(L48="OK",0,1))</x:f>
      </x:c>
    </x:row>
    <x:row r="49" ht="23" customHeight="1">
      <x:c r="A49" s="5"/>
      <x:c r="B49" s="5"/>
      <x:c r="C49" s="6"/>
      <x:c r="D49" s="6"/>
      <x:c r="E49" s="12" t="str">
        <x:f>IF(COUNTA(A49:D49)=0,"",IF(OR(A49="",B49=""),"À compléter",IF(COUNTIFS($A$8:$A$207,A49)&gt;1,"ID doublon",IF(COUNTIFS(Effectifs!$A$8:$A$27,B49)&lt;&gt;1,"Personne inconnue",IF(INDEX(Effectifs!$E$8:$E$27,MATCH(B49,Effectifs!$A$8:$A$27,0))&lt;&gt;"OK","Effectif invalide","OK")))))</x:f>
      </x:c>
      <x:c r="F49" s="12" t="str">
        <x:f>IF(E49="","",IF(OR(NOT(ISNUMBER(C49)),NOT(ISNUMBER(D49))),"Date invalide",IF(OR(C49&lt;1,D49&lt;C49,C49&lt;&gt;INT(C49),D49&lt;&gt;INT(D49)),"Date invalide","OK")))</x:f>
      </x:c>
      <x:c r="G49" s="12" t="str">
        <x:f>IF(OR(E49&lt;&gt;"OK",F49&lt;&gt;"OK"),"",IF(C49&lt;INDEX(Effectifs!$C$8:$C$27,MATCH(B49,Effectifs!$A$8:$A$27,0)),"Hors contrat",IF(COUNTIFS(Effectifs!$A$8:$A$27,B49,Effectifs!$D$8:$D$27,"&gt;0")=0,"OK",IF(D49&gt;INDEX(Effectifs!$D$8:$D$27,MATCH(B49,Effectifs!$A$8:$A$27,0)),"Hors contrat","OK"))))</x:f>
      </x:c>
      <x:c r="H49" s="12" t="str">
        <x:f>IF(OR(E49&lt;&gt;"OK",F49&lt;&gt;"OK",G49&lt;&gt;"OK"),"",IF(COUNTIFS($B$8:$B$207,B49,$C$8:$C$207,"&lt;="&amp;D49,$D$8:$D$207,"&gt;="&amp;C49)&gt;1,"À examiner","OK"))</x:f>
      </x:c>
      <x:c r="I49" s="13" t="str">
        <x:f>IF(L49="OK",MAX(C49,Suivi!$B$5),"")</x:f>
      </x:c>
      <x:c r="J49" s="13" t="str">
        <x:f>IF(L49="OK",MIN(D49,Suivi!$B$6),"")</x:f>
      </x:c>
      <x:c r="K49" s="12" t="str">
        <x:f>IF(L49="OK",IF(J49&lt;I49,0,NETWORKDAYS(I49,J49)),"")</x:f>
      </x:c>
      <x:c r="L49" s="12" t="str">
        <x:f>IF(E49="","",IF(E49&lt;&gt;"OK",E49,IF(F49&lt;&gt;"OK",F49,IF(G49&lt;&gt;"OK",G49,IF(H49&lt;&gt;"OK","Chevauchement",IF(Suivi!$B$7&lt;&gt;"OK","Période invalide","OK"))))))</x:f>
      </x:c>
      <x:c r="M49" s="12" t="str">
        <x:f>IF(L49="","",IF(L49="OK",0,1))</x:f>
      </x:c>
    </x:row>
    <x:row r="50" ht="23" customHeight="1">
      <x:c r="A50" s="5"/>
      <x:c r="B50" s="5"/>
      <x:c r="C50" s="6"/>
      <x:c r="D50" s="6"/>
      <x:c r="E50" s="12" t="str">
        <x:f>IF(COUNTA(A50:D50)=0,"",IF(OR(A50="",B50=""),"À compléter",IF(COUNTIFS($A$8:$A$207,A50)&gt;1,"ID doublon",IF(COUNTIFS(Effectifs!$A$8:$A$27,B50)&lt;&gt;1,"Personne inconnue",IF(INDEX(Effectifs!$E$8:$E$27,MATCH(B50,Effectifs!$A$8:$A$27,0))&lt;&gt;"OK","Effectif invalide","OK")))))</x:f>
      </x:c>
      <x:c r="F50" s="12" t="str">
        <x:f>IF(E50="","",IF(OR(NOT(ISNUMBER(C50)),NOT(ISNUMBER(D50))),"Date invalide",IF(OR(C50&lt;1,D50&lt;C50,C50&lt;&gt;INT(C50),D50&lt;&gt;INT(D50)),"Date invalide","OK")))</x:f>
      </x:c>
      <x:c r="G50" s="12" t="str">
        <x:f>IF(OR(E50&lt;&gt;"OK",F50&lt;&gt;"OK"),"",IF(C50&lt;INDEX(Effectifs!$C$8:$C$27,MATCH(B50,Effectifs!$A$8:$A$27,0)),"Hors contrat",IF(COUNTIFS(Effectifs!$A$8:$A$27,B50,Effectifs!$D$8:$D$27,"&gt;0")=0,"OK",IF(D50&gt;INDEX(Effectifs!$D$8:$D$27,MATCH(B50,Effectifs!$A$8:$A$27,0)),"Hors contrat","OK"))))</x:f>
      </x:c>
      <x:c r="H50" s="12" t="str">
        <x:f>IF(OR(E50&lt;&gt;"OK",F50&lt;&gt;"OK",G50&lt;&gt;"OK"),"",IF(COUNTIFS($B$8:$B$207,B50,$C$8:$C$207,"&lt;="&amp;D50,$D$8:$D$207,"&gt;="&amp;C50)&gt;1,"À examiner","OK"))</x:f>
      </x:c>
      <x:c r="I50" s="13" t="str">
        <x:f>IF(L50="OK",MAX(C50,Suivi!$B$5),"")</x:f>
      </x:c>
      <x:c r="J50" s="13" t="str">
        <x:f>IF(L50="OK",MIN(D50,Suivi!$B$6),"")</x:f>
      </x:c>
      <x:c r="K50" s="12" t="str">
        <x:f>IF(L50="OK",IF(J50&lt;I50,0,NETWORKDAYS(I50,J50)),"")</x:f>
      </x:c>
      <x:c r="L50" s="12" t="str">
        <x:f>IF(E50="","",IF(E50&lt;&gt;"OK",E50,IF(F50&lt;&gt;"OK",F50,IF(G50&lt;&gt;"OK",G50,IF(H50&lt;&gt;"OK","Chevauchement",IF(Suivi!$B$7&lt;&gt;"OK","Période invalide","OK"))))))</x:f>
      </x:c>
      <x:c r="M50" s="12" t="str">
        <x:f>IF(L50="","",IF(L50="OK",0,1))</x:f>
      </x:c>
    </x:row>
    <x:row r="51" ht="23" customHeight="1">
      <x:c r="A51" s="5"/>
      <x:c r="B51" s="5"/>
      <x:c r="C51" s="6"/>
      <x:c r="D51" s="6"/>
      <x:c r="E51" s="12" t="str">
        <x:f>IF(COUNTA(A51:D51)=0,"",IF(OR(A51="",B51=""),"À compléter",IF(COUNTIFS($A$8:$A$207,A51)&gt;1,"ID doublon",IF(COUNTIFS(Effectifs!$A$8:$A$27,B51)&lt;&gt;1,"Personne inconnue",IF(INDEX(Effectifs!$E$8:$E$27,MATCH(B51,Effectifs!$A$8:$A$27,0))&lt;&gt;"OK","Effectif invalide","OK")))))</x:f>
      </x:c>
      <x:c r="F51" s="12" t="str">
        <x:f>IF(E51="","",IF(OR(NOT(ISNUMBER(C51)),NOT(ISNUMBER(D51))),"Date invalide",IF(OR(C51&lt;1,D51&lt;C51,C51&lt;&gt;INT(C51),D51&lt;&gt;INT(D51)),"Date invalide","OK")))</x:f>
      </x:c>
      <x:c r="G51" s="12" t="str">
        <x:f>IF(OR(E51&lt;&gt;"OK",F51&lt;&gt;"OK"),"",IF(C51&lt;INDEX(Effectifs!$C$8:$C$27,MATCH(B51,Effectifs!$A$8:$A$27,0)),"Hors contrat",IF(COUNTIFS(Effectifs!$A$8:$A$27,B51,Effectifs!$D$8:$D$27,"&gt;0")=0,"OK",IF(D51&gt;INDEX(Effectifs!$D$8:$D$27,MATCH(B51,Effectifs!$A$8:$A$27,0)),"Hors contrat","OK"))))</x:f>
      </x:c>
      <x:c r="H51" s="12" t="str">
        <x:f>IF(OR(E51&lt;&gt;"OK",F51&lt;&gt;"OK",G51&lt;&gt;"OK"),"",IF(COUNTIFS($B$8:$B$207,B51,$C$8:$C$207,"&lt;="&amp;D51,$D$8:$D$207,"&gt;="&amp;C51)&gt;1,"À examiner","OK"))</x:f>
      </x:c>
      <x:c r="I51" s="13" t="str">
        <x:f>IF(L51="OK",MAX(C51,Suivi!$B$5),"")</x:f>
      </x:c>
      <x:c r="J51" s="13" t="str">
        <x:f>IF(L51="OK",MIN(D51,Suivi!$B$6),"")</x:f>
      </x:c>
      <x:c r="K51" s="12" t="str">
        <x:f>IF(L51="OK",IF(J51&lt;I51,0,NETWORKDAYS(I51,J51)),"")</x:f>
      </x:c>
      <x:c r="L51" s="12" t="str">
        <x:f>IF(E51="","",IF(E51&lt;&gt;"OK",E51,IF(F51&lt;&gt;"OK",F51,IF(G51&lt;&gt;"OK",G51,IF(H51&lt;&gt;"OK","Chevauchement",IF(Suivi!$B$7&lt;&gt;"OK","Période invalide","OK"))))))</x:f>
      </x:c>
      <x:c r="M51" s="12" t="str">
        <x:f>IF(L51="","",IF(L51="OK",0,1))</x:f>
      </x:c>
    </x:row>
    <x:row r="52" ht="23" customHeight="1">
      <x:c r="A52" s="5"/>
      <x:c r="B52" s="5"/>
      <x:c r="C52" s="6"/>
      <x:c r="D52" s="6"/>
      <x:c r="E52" s="12" t="str">
        <x:f>IF(COUNTA(A52:D52)=0,"",IF(OR(A52="",B52=""),"À compléter",IF(COUNTIFS($A$8:$A$207,A52)&gt;1,"ID doublon",IF(COUNTIFS(Effectifs!$A$8:$A$27,B52)&lt;&gt;1,"Personne inconnue",IF(INDEX(Effectifs!$E$8:$E$27,MATCH(B52,Effectifs!$A$8:$A$27,0))&lt;&gt;"OK","Effectif invalide","OK")))))</x:f>
      </x:c>
      <x:c r="F52" s="12" t="str">
        <x:f>IF(E52="","",IF(OR(NOT(ISNUMBER(C52)),NOT(ISNUMBER(D52))),"Date invalide",IF(OR(C52&lt;1,D52&lt;C52,C52&lt;&gt;INT(C52),D52&lt;&gt;INT(D52)),"Date invalide","OK")))</x:f>
      </x:c>
      <x:c r="G52" s="12" t="str">
        <x:f>IF(OR(E52&lt;&gt;"OK",F52&lt;&gt;"OK"),"",IF(C52&lt;INDEX(Effectifs!$C$8:$C$27,MATCH(B52,Effectifs!$A$8:$A$27,0)),"Hors contrat",IF(COUNTIFS(Effectifs!$A$8:$A$27,B52,Effectifs!$D$8:$D$27,"&gt;0")=0,"OK",IF(D52&gt;INDEX(Effectifs!$D$8:$D$27,MATCH(B52,Effectifs!$A$8:$A$27,0)),"Hors contrat","OK"))))</x:f>
      </x:c>
      <x:c r="H52" s="12" t="str">
        <x:f>IF(OR(E52&lt;&gt;"OK",F52&lt;&gt;"OK",G52&lt;&gt;"OK"),"",IF(COUNTIFS($B$8:$B$207,B52,$C$8:$C$207,"&lt;="&amp;D52,$D$8:$D$207,"&gt;="&amp;C52)&gt;1,"À examiner","OK"))</x:f>
      </x:c>
      <x:c r="I52" s="13" t="str">
        <x:f>IF(L52="OK",MAX(C52,Suivi!$B$5),"")</x:f>
      </x:c>
      <x:c r="J52" s="13" t="str">
        <x:f>IF(L52="OK",MIN(D52,Suivi!$B$6),"")</x:f>
      </x:c>
      <x:c r="K52" s="12" t="str">
        <x:f>IF(L52="OK",IF(J52&lt;I52,0,NETWORKDAYS(I52,J52)),"")</x:f>
      </x:c>
      <x:c r="L52" s="12" t="str">
        <x:f>IF(E52="","",IF(E52&lt;&gt;"OK",E52,IF(F52&lt;&gt;"OK",F52,IF(G52&lt;&gt;"OK",G52,IF(H52&lt;&gt;"OK","Chevauchement",IF(Suivi!$B$7&lt;&gt;"OK","Période invalide","OK"))))))</x:f>
      </x:c>
      <x:c r="M52" s="12" t="str">
        <x:f>IF(L52="","",IF(L52="OK",0,1))</x:f>
      </x:c>
    </x:row>
    <x:row r="53" ht="23" customHeight="1">
      <x:c r="A53" s="5"/>
      <x:c r="B53" s="5"/>
      <x:c r="C53" s="6"/>
      <x:c r="D53" s="6"/>
      <x:c r="E53" s="12" t="str">
        <x:f>IF(COUNTA(A53:D53)=0,"",IF(OR(A53="",B53=""),"À compléter",IF(COUNTIFS($A$8:$A$207,A53)&gt;1,"ID doublon",IF(COUNTIFS(Effectifs!$A$8:$A$27,B53)&lt;&gt;1,"Personne inconnue",IF(INDEX(Effectifs!$E$8:$E$27,MATCH(B53,Effectifs!$A$8:$A$27,0))&lt;&gt;"OK","Effectif invalide","OK")))))</x:f>
      </x:c>
      <x:c r="F53" s="12" t="str">
        <x:f>IF(E53="","",IF(OR(NOT(ISNUMBER(C53)),NOT(ISNUMBER(D53))),"Date invalide",IF(OR(C53&lt;1,D53&lt;C53,C53&lt;&gt;INT(C53),D53&lt;&gt;INT(D53)),"Date invalide","OK")))</x:f>
      </x:c>
      <x:c r="G53" s="12" t="str">
        <x:f>IF(OR(E53&lt;&gt;"OK",F53&lt;&gt;"OK"),"",IF(C53&lt;INDEX(Effectifs!$C$8:$C$27,MATCH(B53,Effectifs!$A$8:$A$27,0)),"Hors contrat",IF(COUNTIFS(Effectifs!$A$8:$A$27,B53,Effectifs!$D$8:$D$27,"&gt;0")=0,"OK",IF(D53&gt;INDEX(Effectifs!$D$8:$D$27,MATCH(B53,Effectifs!$A$8:$A$27,0)),"Hors contrat","OK"))))</x:f>
      </x:c>
      <x:c r="H53" s="12" t="str">
        <x:f>IF(OR(E53&lt;&gt;"OK",F53&lt;&gt;"OK",G53&lt;&gt;"OK"),"",IF(COUNTIFS($B$8:$B$207,B53,$C$8:$C$207,"&lt;="&amp;D53,$D$8:$D$207,"&gt;="&amp;C53)&gt;1,"À examiner","OK"))</x:f>
      </x:c>
      <x:c r="I53" s="13" t="str">
        <x:f>IF(L53="OK",MAX(C53,Suivi!$B$5),"")</x:f>
      </x:c>
      <x:c r="J53" s="13" t="str">
        <x:f>IF(L53="OK",MIN(D53,Suivi!$B$6),"")</x:f>
      </x:c>
      <x:c r="K53" s="12" t="str">
        <x:f>IF(L53="OK",IF(J53&lt;I53,0,NETWORKDAYS(I53,J53)),"")</x:f>
      </x:c>
      <x:c r="L53" s="12" t="str">
        <x:f>IF(E53="","",IF(E53&lt;&gt;"OK",E53,IF(F53&lt;&gt;"OK",F53,IF(G53&lt;&gt;"OK",G53,IF(H53&lt;&gt;"OK","Chevauchement",IF(Suivi!$B$7&lt;&gt;"OK","Période invalide","OK"))))))</x:f>
      </x:c>
      <x:c r="M53" s="12" t="str">
        <x:f>IF(L53="","",IF(L53="OK",0,1))</x:f>
      </x:c>
    </x:row>
    <x:row r="54" ht="23" customHeight="1">
      <x:c r="A54" s="5"/>
      <x:c r="B54" s="5"/>
      <x:c r="C54" s="6"/>
      <x:c r="D54" s="6"/>
      <x:c r="E54" s="12" t="str">
        <x:f>IF(COUNTA(A54:D54)=0,"",IF(OR(A54="",B54=""),"À compléter",IF(COUNTIFS($A$8:$A$207,A54)&gt;1,"ID doublon",IF(COUNTIFS(Effectifs!$A$8:$A$27,B54)&lt;&gt;1,"Personne inconnue",IF(INDEX(Effectifs!$E$8:$E$27,MATCH(B54,Effectifs!$A$8:$A$27,0))&lt;&gt;"OK","Effectif invalide","OK")))))</x:f>
      </x:c>
      <x:c r="F54" s="12" t="str">
        <x:f>IF(E54="","",IF(OR(NOT(ISNUMBER(C54)),NOT(ISNUMBER(D54))),"Date invalide",IF(OR(C54&lt;1,D54&lt;C54,C54&lt;&gt;INT(C54),D54&lt;&gt;INT(D54)),"Date invalide","OK")))</x:f>
      </x:c>
      <x:c r="G54" s="12" t="str">
        <x:f>IF(OR(E54&lt;&gt;"OK",F54&lt;&gt;"OK"),"",IF(C54&lt;INDEX(Effectifs!$C$8:$C$27,MATCH(B54,Effectifs!$A$8:$A$27,0)),"Hors contrat",IF(COUNTIFS(Effectifs!$A$8:$A$27,B54,Effectifs!$D$8:$D$27,"&gt;0")=0,"OK",IF(D54&gt;INDEX(Effectifs!$D$8:$D$27,MATCH(B54,Effectifs!$A$8:$A$27,0)),"Hors contrat","OK"))))</x:f>
      </x:c>
      <x:c r="H54" s="12" t="str">
        <x:f>IF(OR(E54&lt;&gt;"OK",F54&lt;&gt;"OK",G54&lt;&gt;"OK"),"",IF(COUNTIFS($B$8:$B$207,B54,$C$8:$C$207,"&lt;="&amp;D54,$D$8:$D$207,"&gt;="&amp;C54)&gt;1,"À examiner","OK"))</x:f>
      </x:c>
      <x:c r="I54" s="13" t="str">
        <x:f>IF(L54="OK",MAX(C54,Suivi!$B$5),"")</x:f>
      </x:c>
      <x:c r="J54" s="13" t="str">
        <x:f>IF(L54="OK",MIN(D54,Suivi!$B$6),"")</x:f>
      </x:c>
      <x:c r="K54" s="12" t="str">
        <x:f>IF(L54="OK",IF(J54&lt;I54,0,NETWORKDAYS(I54,J54)),"")</x:f>
      </x:c>
      <x:c r="L54" s="12" t="str">
        <x:f>IF(E54="","",IF(E54&lt;&gt;"OK",E54,IF(F54&lt;&gt;"OK",F54,IF(G54&lt;&gt;"OK",G54,IF(H54&lt;&gt;"OK","Chevauchement",IF(Suivi!$B$7&lt;&gt;"OK","Période invalide","OK"))))))</x:f>
      </x:c>
      <x:c r="M54" s="12" t="str">
        <x:f>IF(L54="","",IF(L54="OK",0,1))</x:f>
      </x:c>
    </x:row>
    <x:row r="55" ht="23" customHeight="1">
      <x:c r="A55" s="5"/>
      <x:c r="B55" s="5"/>
      <x:c r="C55" s="6"/>
      <x:c r="D55" s="6"/>
      <x:c r="E55" s="12" t="str">
        <x:f>IF(COUNTA(A55:D55)=0,"",IF(OR(A55="",B55=""),"À compléter",IF(COUNTIFS($A$8:$A$207,A55)&gt;1,"ID doublon",IF(COUNTIFS(Effectifs!$A$8:$A$27,B55)&lt;&gt;1,"Personne inconnue",IF(INDEX(Effectifs!$E$8:$E$27,MATCH(B55,Effectifs!$A$8:$A$27,0))&lt;&gt;"OK","Effectif invalide","OK")))))</x:f>
      </x:c>
      <x:c r="F55" s="12" t="str">
        <x:f>IF(E55="","",IF(OR(NOT(ISNUMBER(C55)),NOT(ISNUMBER(D55))),"Date invalide",IF(OR(C55&lt;1,D55&lt;C55,C55&lt;&gt;INT(C55),D55&lt;&gt;INT(D55)),"Date invalide","OK")))</x:f>
      </x:c>
      <x:c r="G55" s="12" t="str">
        <x:f>IF(OR(E55&lt;&gt;"OK",F55&lt;&gt;"OK"),"",IF(C55&lt;INDEX(Effectifs!$C$8:$C$27,MATCH(B55,Effectifs!$A$8:$A$27,0)),"Hors contrat",IF(COUNTIFS(Effectifs!$A$8:$A$27,B55,Effectifs!$D$8:$D$27,"&gt;0")=0,"OK",IF(D55&gt;INDEX(Effectifs!$D$8:$D$27,MATCH(B55,Effectifs!$A$8:$A$27,0)),"Hors contrat","OK"))))</x:f>
      </x:c>
      <x:c r="H55" s="12" t="str">
        <x:f>IF(OR(E55&lt;&gt;"OK",F55&lt;&gt;"OK",G55&lt;&gt;"OK"),"",IF(COUNTIFS($B$8:$B$207,B55,$C$8:$C$207,"&lt;="&amp;D55,$D$8:$D$207,"&gt;="&amp;C55)&gt;1,"À examiner","OK"))</x:f>
      </x:c>
      <x:c r="I55" s="13" t="str">
        <x:f>IF(L55="OK",MAX(C55,Suivi!$B$5),"")</x:f>
      </x:c>
      <x:c r="J55" s="13" t="str">
        <x:f>IF(L55="OK",MIN(D55,Suivi!$B$6),"")</x:f>
      </x:c>
      <x:c r="K55" s="12" t="str">
        <x:f>IF(L55="OK",IF(J55&lt;I55,0,NETWORKDAYS(I55,J55)),"")</x:f>
      </x:c>
      <x:c r="L55" s="12" t="str">
        <x:f>IF(E55="","",IF(E55&lt;&gt;"OK",E55,IF(F55&lt;&gt;"OK",F55,IF(G55&lt;&gt;"OK",G55,IF(H55&lt;&gt;"OK","Chevauchement",IF(Suivi!$B$7&lt;&gt;"OK","Période invalide","OK"))))))</x:f>
      </x:c>
      <x:c r="M55" s="12" t="str">
        <x:f>IF(L55="","",IF(L55="OK",0,1))</x:f>
      </x:c>
    </x:row>
    <x:row r="56" ht="23" customHeight="1">
      <x:c r="A56" s="5"/>
      <x:c r="B56" s="5"/>
      <x:c r="C56" s="6"/>
      <x:c r="D56" s="6"/>
      <x:c r="E56" s="12" t="str">
        <x:f>IF(COUNTA(A56:D56)=0,"",IF(OR(A56="",B56=""),"À compléter",IF(COUNTIFS($A$8:$A$207,A56)&gt;1,"ID doublon",IF(COUNTIFS(Effectifs!$A$8:$A$27,B56)&lt;&gt;1,"Personne inconnue",IF(INDEX(Effectifs!$E$8:$E$27,MATCH(B56,Effectifs!$A$8:$A$27,0))&lt;&gt;"OK","Effectif invalide","OK")))))</x:f>
      </x:c>
      <x:c r="F56" s="12" t="str">
        <x:f>IF(E56="","",IF(OR(NOT(ISNUMBER(C56)),NOT(ISNUMBER(D56))),"Date invalide",IF(OR(C56&lt;1,D56&lt;C56,C56&lt;&gt;INT(C56),D56&lt;&gt;INT(D56)),"Date invalide","OK")))</x:f>
      </x:c>
      <x:c r="G56" s="12" t="str">
        <x:f>IF(OR(E56&lt;&gt;"OK",F56&lt;&gt;"OK"),"",IF(C56&lt;INDEX(Effectifs!$C$8:$C$27,MATCH(B56,Effectifs!$A$8:$A$27,0)),"Hors contrat",IF(COUNTIFS(Effectifs!$A$8:$A$27,B56,Effectifs!$D$8:$D$27,"&gt;0")=0,"OK",IF(D56&gt;INDEX(Effectifs!$D$8:$D$27,MATCH(B56,Effectifs!$A$8:$A$27,0)),"Hors contrat","OK"))))</x:f>
      </x:c>
      <x:c r="H56" s="12" t="str">
        <x:f>IF(OR(E56&lt;&gt;"OK",F56&lt;&gt;"OK",G56&lt;&gt;"OK"),"",IF(COUNTIFS($B$8:$B$207,B56,$C$8:$C$207,"&lt;="&amp;D56,$D$8:$D$207,"&gt;="&amp;C56)&gt;1,"À examiner","OK"))</x:f>
      </x:c>
      <x:c r="I56" s="13" t="str">
        <x:f>IF(L56="OK",MAX(C56,Suivi!$B$5),"")</x:f>
      </x:c>
      <x:c r="J56" s="13" t="str">
        <x:f>IF(L56="OK",MIN(D56,Suivi!$B$6),"")</x:f>
      </x:c>
      <x:c r="K56" s="12" t="str">
        <x:f>IF(L56="OK",IF(J56&lt;I56,0,NETWORKDAYS(I56,J56)),"")</x:f>
      </x:c>
      <x:c r="L56" s="12" t="str">
        <x:f>IF(E56="","",IF(E56&lt;&gt;"OK",E56,IF(F56&lt;&gt;"OK",F56,IF(G56&lt;&gt;"OK",G56,IF(H56&lt;&gt;"OK","Chevauchement",IF(Suivi!$B$7&lt;&gt;"OK","Période invalide","OK"))))))</x:f>
      </x:c>
      <x:c r="M56" s="12" t="str">
        <x:f>IF(L56="","",IF(L56="OK",0,1))</x:f>
      </x:c>
    </x:row>
    <x:row r="57" ht="23" customHeight="1">
      <x:c r="A57" s="5"/>
      <x:c r="B57" s="5"/>
      <x:c r="C57" s="6"/>
      <x:c r="D57" s="6"/>
      <x:c r="E57" s="12" t="str">
        <x:f>IF(COUNTA(A57:D57)=0,"",IF(OR(A57="",B57=""),"À compléter",IF(COUNTIFS($A$8:$A$207,A57)&gt;1,"ID doublon",IF(COUNTIFS(Effectifs!$A$8:$A$27,B57)&lt;&gt;1,"Personne inconnue",IF(INDEX(Effectifs!$E$8:$E$27,MATCH(B57,Effectifs!$A$8:$A$27,0))&lt;&gt;"OK","Effectif invalide","OK")))))</x:f>
      </x:c>
      <x:c r="F57" s="12" t="str">
        <x:f>IF(E57="","",IF(OR(NOT(ISNUMBER(C57)),NOT(ISNUMBER(D57))),"Date invalide",IF(OR(C57&lt;1,D57&lt;C57,C57&lt;&gt;INT(C57),D57&lt;&gt;INT(D57)),"Date invalide","OK")))</x:f>
      </x:c>
      <x:c r="G57" s="12" t="str">
        <x:f>IF(OR(E57&lt;&gt;"OK",F57&lt;&gt;"OK"),"",IF(C57&lt;INDEX(Effectifs!$C$8:$C$27,MATCH(B57,Effectifs!$A$8:$A$27,0)),"Hors contrat",IF(COUNTIFS(Effectifs!$A$8:$A$27,B57,Effectifs!$D$8:$D$27,"&gt;0")=0,"OK",IF(D57&gt;INDEX(Effectifs!$D$8:$D$27,MATCH(B57,Effectifs!$A$8:$A$27,0)),"Hors contrat","OK"))))</x:f>
      </x:c>
      <x:c r="H57" s="12" t="str">
        <x:f>IF(OR(E57&lt;&gt;"OK",F57&lt;&gt;"OK",G57&lt;&gt;"OK"),"",IF(COUNTIFS($B$8:$B$207,B57,$C$8:$C$207,"&lt;="&amp;D57,$D$8:$D$207,"&gt;="&amp;C57)&gt;1,"À examiner","OK"))</x:f>
      </x:c>
      <x:c r="I57" s="13" t="str">
        <x:f>IF(L57="OK",MAX(C57,Suivi!$B$5),"")</x:f>
      </x:c>
      <x:c r="J57" s="13" t="str">
        <x:f>IF(L57="OK",MIN(D57,Suivi!$B$6),"")</x:f>
      </x:c>
      <x:c r="K57" s="12" t="str">
        <x:f>IF(L57="OK",IF(J57&lt;I57,0,NETWORKDAYS(I57,J57)),"")</x:f>
      </x:c>
      <x:c r="L57" s="12" t="str">
        <x:f>IF(E57="","",IF(E57&lt;&gt;"OK",E57,IF(F57&lt;&gt;"OK",F57,IF(G57&lt;&gt;"OK",G57,IF(H57&lt;&gt;"OK","Chevauchement",IF(Suivi!$B$7&lt;&gt;"OK","Période invalide","OK"))))))</x:f>
      </x:c>
      <x:c r="M57" s="12" t="str">
        <x:f>IF(L57="","",IF(L57="OK",0,1))</x:f>
      </x:c>
    </x:row>
    <x:row r="58" ht="23" customHeight="1">
      <x:c r="A58" s="5"/>
      <x:c r="B58" s="5"/>
      <x:c r="C58" s="6"/>
      <x:c r="D58" s="6"/>
      <x:c r="E58" s="12" t="str">
        <x:f>IF(COUNTA(A58:D58)=0,"",IF(OR(A58="",B58=""),"À compléter",IF(COUNTIFS($A$8:$A$207,A58)&gt;1,"ID doublon",IF(COUNTIFS(Effectifs!$A$8:$A$27,B58)&lt;&gt;1,"Personne inconnue",IF(INDEX(Effectifs!$E$8:$E$27,MATCH(B58,Effectifs!$A$8:$A$27,0))&lt;&gt;"OK","Effectif invalide","OK")))))</x:f>
      </x:c>
      <x:c r="F58" s="12" t="str">
        <x:f>IF(E58="","",IF(OR(NOT(ISNUMBER(C58)),NOT(ISNUMBER(D58))),"Date invalide",IF(OR(C58&lt;1,D58&lt;C58,C58&lt;&gt;INT(C58),D58&lt;&gt;INT(D58)),"Date invalide","OK")))</x:f>
      </x:c>
      <x:c r="G58" s="12" t="str">
        <x:f>IF(OR(E58&lt;&gt;"OK",F58&lt;&gt;"OK"),"",IF(C58&lt;INDEX(Effectifs!$C$8:$C$27,MATCH(B58,Effectifs!$A$8:$A$27,0)),"Hors contrat",IF(COUNTIFS(Effectifs!$A$8:$A$27,B58,Effectifs!$D$8:$D$27,"&gt;0")=0,"OK",IF(D58&gt;INDEX(Effectifs!$D$8:$D$27,MATCH(B58,Effectifs!$A$8:$A$27,0)),"Hors contrat","OK"))))</x:f>
      </x:c>
      <x:c r="H58" s="12" t="str">
        <x:f>IF(OR(E58&lt;&gt;"OK",F58&lt;&gt;"OK",G58&lt;&gt;"OK"),"",IF(COUNTIFS($B$8:$B$207,B58,$C$8:$C$207,"&lt;="&amp;D58,$D$8:$D$207,"&gt;="&amp;C58)&gt;1,"À examiner","OK"))</x:f>
      </x:c>
      <x:c r="I58" s="13" t="str">
        <x:f>IF(L58="OK",MAX(C58,Suivi!$B$5),"")</x:f>
      </x:c>
      <x:c r="J58" s="13" t="str">
        <x:f>IF(L58="OK",MIN(D58,Suivi!$B$6),"")</x:f>
      </x:c>
      <x:c r="K58" s="12" t="str">
        <x:f>IF(L58="OK",IF(J58&lt;I58,0,NETWORKDAYS(I58,J58)),"")</x:f>
      </x:c>
      <x:c r="L58" s="12" t="str">
        <x:f>IF(E58="","",IF(E58&lt;&gt;"OK",E58,IF(F58&lt;&gt;"OK",F58,IF(G58&lt;&gt;"OK",G58,IF(H58&lt;&gt;"OK","Chevauchement",IF(Suivi!$B$7&lt;&gt;"OK","Période invalide","OK"))))))</x:f>
      </x:c>
      <x:c r="M58" s="12" t="str">
        <x:f>IF(L58="","",IF(L58="OK",0,1))</x:f>
      </x:c>
    </x:row>
    <x:row r="59" ht="23" customHeight="1">
      <x:c r="A59" s="5"/>
      <x:c r="B59" s="5"/>
      <x:c r="C59" s="6"/>
      <x:c r="D59" s="6"/>
      <x:c r="E59" s="12" t="str">
        <x:f>IF(COUNTA(A59:D59)=0,"",IF(OR(A59="",B59=""),"À compléter",IF(COUNTIFS($A$8:$A$207,A59)&gt;1,"ID doublon",IF(COUNTIFS(Effectifs!$A$8:$A$27,B59)&lt;&gt;1,"Personne inconnue",IF(INDEX(Effectifs!$E$8:$E$27,MATCH(B59,Effectifs!$A$8:$A$27,0))&lt;&gt;"OK","Effectif invalide","OK")))))</x:f>
      </x:c>
      <x:c r="F59" s="12" t="str">
        <x:f>IF(E59="","",IF(OR(NOT(ISNUMBER(C59)),NOT(ISNUMBER(D59))),"Date invalide",IF(OR(C59&lt;1,D59&lt;C59,C59&lt;&gt;INT(C59),D59&lt;&gt;INT(D59)),"Date invalide","OK")))</x:f>
      </x:c>
      <x:c r="G59" s="12" t="str">
        <x:f>IF(OR(E59&lt;&gt;"OK",F59&lt;&gt;"OK"),"",IF(C59&lt;INDEX(Effectifs!$C$8:$C$27,MATCH(B59,Effectifs!$A$8:$A$27,0)),"Hors contrat",IF(COUNTIFS(Effectifs!$A$8:$A$27,B59,Effectifs!$D$8:$D$27,"&gt;0")=0,"OK",IF(D59&gt;INDEX(Effectifs!$D$8:$D$27,MATCH(B59,Effectifs!$A$8:$A$27,0)),"Hors contrat","OK"))))</x:f>
      </x:c>
      <x:c r="H59" s="12" t="str">
        <x:f>IF(OR(E59&lt;&gt;"OK",F59&lt;&gt;"OK",G59&lt;&gt;"OK"),"",IF(COUNTIFS($B$8:$B$207,B59,$C$8:$C$207,"&lt;="&amp;D59,$D$8:$D$207,"&gt;="&amp;C59)&gt;1,"À examiner","OK"))</x:f>
      </x:c>
      <x:c r="I59" s="13" t="str">
        <x:f>IF(L59="OK",MAX(C59,Suivi!$B$5),"")</x:f>
      </x:c>
      <x:c r="J59" s="13" t="str">
        <x:f>IF(L59="OK",MIN(D59,Suivi!$B$6),"")</x:f>
      </x:c>
      <x:c r="K59" s="12" t="str">
        <x:f>IF(L59="OK",IF(J59&lt;I59,0,NETWORKDAYS(I59,J59)),"")</x:f>
      </x:c>
      <x:c r="L59" s="12" t="str">
        <x:f>IF(E59="","",IF(E59&lt;&gt;"OK",E59,IF(F59&lt;&gt;"OK",F59,IF(G59&lt;&gt;"OK",G59,IF(H59&lt;&gt;"OK","Chevauchement",IF(Suivi!$B$7&lt;&gt;"OK","Période invalide","OK"))))))</x:f>
      </x:c>
      <x:c r="M59" s="12" t="str">
        <x:f>IF(L59="","",IF(L59="OK",0,1))</x:f>
      </x:c>
    </x:row>
    <x:row r="60" ht="23" customHeight="1">
      <x:c r="A60" s="5"/>
      <x:c r="B60" s="5"/>
      <x:c r="C60" s="6"/>
      <x:c r="D60" s="6"/>
      <x:c r="E60" s="12" t="str">
        <x:f>IF(COUNTA(A60:D60)=0,"",IF(OR(A60="",B60=""),"À compléter",IF(COUNTIFS($A$8:$A$207,A60)&gt;1,"ID doublon",IF(COUNTIFS(Effectifs!$A$8:$A$27,B60)&lt;&gt;1,"Personne inconnue",IF(INDEX(Effectifs!$E$8:$E$27,MATCH(B60,Effectifs!$A$8:$A$27,0))&lt;&gt;"OK","Effectif invalide","OK")))))</x:f>
      </x:c>
      <x:c r="F60" s="12" t="str">
        <x:f>IF(E60="","",IF(OR(NOT(ISNUMBER(C60)),NOT(ISNUMBER(D60))),"Date invalide",IF(OR(C60&lt;1,D60&lt;C60,C60&lt;&gt;INT(C60),D60&lt;&gt;INT(D60)),"Date invalide","OK")))</x:f>
      </x:c>
      <x:c r="G60" s="12" t="str">
        <x:f>IF(OR(E60&lt;&gt;"OK",F60&lt;&gt;"OK"),"",IF(C60&lt;INDEX(Effectifs!$C$8:$C$27,MATCH(B60,Effectifs!$A$8:$A$27,0)),"Hors contrat",IF(COUNTIFS(Effectifs!$A$8:$A$27,B60,Effectifs!$D$8:$D$27,"&gt;0")=0,"OK",IF(D60&gt;INDEX(Effectifs!$D$8:$D$27,MATCH(B60,Effectifs!$A$8:$A$27,0)),"Hors contrat","OK"))))</x:f>
      </x:c>
      <x:c r="H60" s="12" t="str">
        <x:f>IF(OR(E60&lt;&gt;"OK",F60&lt;&gt;"OK",G60&lt;&gt;"OK"),"",IF(COUNTIFS($B$8:$B$207,B60,$C$8:$C$207,"&lt;="&amp;D60,$D$8:$D$207,"&gt;="&amp;C60)&gt;1,"À examiner","OK"))</x:f>
      </x:c>
      <x:c r="I60" s="13" t="str">
        <x:f>IF(L60="OK",MAX(C60,Suivi!$B$5),"")</x:f>
      </x:c>
      <x:c r="J60" s="13" t="str">
        <x:f>IF(L60="OK",MIN(D60,Suivi!$B$6),"")</x:f>
      </x:c>
      <x:c r="K60" s="12" t="str">
        <x:f>IF(L60="OK",IF(J60&lt;I60,0,NETWORKDAYS(I60,J60)),"")</x:f>
      </x:c>
      <x:c r="L60" s="12" t="str">
        <x:f>IF(E60="","",IF(E60&lt;&gt;"OK",E60,IF(F60&lt;&gt;"OK",F60,IF(G60&lt;&gt;"OK",G60,IF(H60&lt;&gt;"OK","Chevauchement",IF(Suivi!$B$7&lt;&gt;"OK","Période invalide","OK"))))))</x:f>
      </x:c>
      <x:c r="M60" s="12" t="str">
        <x:f>IF(L60="","",IF(L60="OK",0,1))</x:f>
      </x:c>
    </x:row>
    <x:row r="61" ht="23" customHeight="1">
      <x:c r="A61" s="5"/>
      <x:c r="B61" s="5"/>
      <x:c r="C61" s="6"/>
      <x:c r="D61" s="6"/>
      <x:c r="E61" s="12" t="str">
        <x:f>IF(COUNTA(A61:D61)=0,"",IF(OR(A61="",B61=""),"À compléter",IF(COUNTIFS($A$8:$A$207,A61)&gt;1,"ID doublon",IF(COUNTIFS(Effectifs!$A$8:$A$27,B61)&lt;&gt;1,"Personne inconnue",IF(INDEX(Effectifs!$E$8:$E$27,MATCH(B61,Effectifs!$A$8:$A$27,0))&lt;&gt;"OK","Effectif invalide","OK")))))</x:f>
      </x:c>
      <x:c r="F61" s="12" t="str">
        <x:f>IF(E61="","",IF(OR(NOT(ISNUMBER(C61)),NOT(ISNUMBER(D61))),"Date invalide",IF(OR(C61&lt;1,D61&lt;C61,C61&lt;&gt;INT(C61),D61&lt;&gt;INT(D61)),"Date invalide","OK")))</x:f>
      </x:c>
      <x:c r="G61" s="12" t="str">
        <x:f>IF(OR(E61&lt;&gt;"OK",F61&lt;&gt;"OK"),"",IF(C61&lt;INDEX(Effectifs!$C$8:$C$27,MATCH(B61,Effectifs!$A$8:$A$27,0)),"Hors contrat",IF(COUNTIFS(Effectifs!$A$8:$A$27,B61,Effectifs!$D$8:$D$27,"&gt;0")=0,"OK",IF(D61&gt;INDEX(Effectifs!$D$8:$D$27,MATCH(B61,Effectifs!$A$8:$A$27,0)),"Hors contrat","OK"))))</x:f>
      </x:c>
      <x:c r="H61" s="12" t="str">
        <x:f>IF(OR(E61&lt;&gt;"OK",F61&lt;&gt;"OK",G61&lt;&gt;"OK"),"",IF(COUNTIFS($B$8:$B$207,B61,$C$8:$C$207,"&lt;="&amp;D61,$D$8:$D$207,"&gt;="&amp;C61)&gt;1,"À examiner","OK"))</x:f>
      </x:c>
      <x:c r="I61" s="13" t="str">
        <x:f>IF(L61="OK",MAX(C61,Suivi!$B$5),"")</x:f>
      </x:c>
      <x:c r="J61" s="13" t="str">
        <x:f>IF(L61="OK",MIN(D61,Suivi!$B$6),"")</x:f>
      </x:c>
      <x:c r="K61" s="12" t="str">
        <x:f>IF(L61="OK",IF(J61&lt;I61,0,NETWORKDAYS(I61,J61)),"")</x:f>
      </x:c>
      <x:c r="L61" s="12" t="str">
        <x:f>IF(E61="","",IF(E61&lt;&gt;"OK",E61,IF(F61&lt;&gt;"OK",F61,IF(G61&lt;&gt;"OK",G61,IF(H61&lt;&gt;"OK","Chevauchement",IF(Suivi!$B$7&lt;&gt;"OK","Période invalide","OK"))))))</x:f>
      </x:c>
      <x:c r="M61" s="12" t="str">
        <x:f>IF(L61="","",IF(L61="OK",0,1))</x:f>
      </x:c>
    </x:row>
    <x:row r="62" ht="23" customHeight="1">
      <x:c r="A62" s="5"/>
      <x:c r="B62" s="5"/>
      <x:c r="C62" s="6"/>
      <x:c r="D62" s="6"/>
      <x:c r="E62" s="12" t="str">
        <x:f>IF(COUNTA(A62:D62)=0,"",IF(OR(A62="",B62=""),"À compléter",IF(COUNTIFS($A$8:$A$207,A62)&gt;1,"ID doublon",IF(COUNTIFS(Effectifs!$A$8:$A$27,B62)&lt;&gt;1,"Personne inconnue",IF(INDEX(Effectifs!$E$8:$E$27,MATCH(B62,Effectifs!$A$8:$A$27,0))&lt;&gt;"OK","Effectif invalide","OK")))))</x:f>
      </x:c>
      <x:c r="F62" s="12" t="str">
        <x:f>IF(E62="","",IF(OR(NOT(ISNUMBER(C62)),NOT(ISNUMBER(D62))),"Date invalide",IF(OR(C62&lt;1,D62&lt;C62,C62&lt;&gt;INT(C62),D62&lt;&gt;INT(D62)),"Date invalide","OK")))</x:f>
      </x:c>
      <x:c r="G62" s="12" t="str">
        <x:f>IF(OR(E62&lt;&gt;"OK",F62&lt;&gt;"OK"),"",IF(C62&lt;INDEX(Effectifs!$C$8:$C$27,MATCH(B62,Effectifs!$A$8:$A$27,0)),"Hors contrat",IF(COUNTIFS(Effectifs!$A$8:$A$27,B62,Effectifs!$D$8:$D$27,"&gt;0")=0,"OK",IF(D62&gt;INDEX(Effectifs!$D$8:$D$27,MATCH(B62,Effectifs!$A$8:$A$27,0)),"Hors contrat","OK"))))</x:f>
      </x:c>
      <x:c r="H62" s="12" t="str">
        <x:f>IF(OR(E62&lt;&gt;"OK",F62&lt;&gt;"OK",G62&lt;&gt;"OK"),"",IF(COUNTIFS($B$8:$B$207,B62,$C$8:$C$207,"&lt;="&amp;D62,$D$8:$D$207,"&gt;="&amp;C62)&gt;1,"À examiner","OK"))</x:f>
      </x:c>
      <x:c r="I62" s="13" t="str">
        <x:f>IF(L62="OK",MAX(C62,Suivi!$B$5),"")</x:f>
      </x:c>
      <x:c r="J62" s="13" t="str">
        <x:f>IF(L62="OK",MIN(D62,Suivi!$B$6),"")</x:f>
      </x:c>
      <x:c r="K62" s="12" t="str">
        <x:f>IF(L62="OK",IF(J62&lt;I62,0,NETWORKDAYS(I62,J62)),"")</x:f>
      </x:c>
      <x:c r="L62" s="12" t="str">
        <x:f>IF(E62="","",IF(E62&lt;&gt;"OK",E62,IF(F62&lt;&gt;"OK",F62,IF(G62&lt;&gt;"OK",G62,IF(H62&lt;&gt;"OK","Chevauchement",IF(Suivi!$B$7&lt;&gt;"OK","Période invalide","OK"))))))</x:f>
      </x:c>
      <x:c r="M62" s="12" t="str">
        <x:f>IF(L62="","",IF(L62="OK",0,1))</x:f>
      </x:c>
    </x:row>
    <x:row r="63" ht="23" customHeight="1">
      <x:c r="A63" s="5"/>
      <x:c r="B63" s="5"/>
      <x:c r="C63" s="6"/>
      <x:c r="D63" s="6"/>
      <x:c r="E63" s="12" t="str">
        <x:f>IF(COUNTA(A63:D63)=0,"",IF(OR(A63="",B63=""),"À compléter",IF(COUNTIFS($A$8:$A$207,A63)&gt;1,"ID doublon",IF(COUNTIFS(Effectifs!$A$8:$A$27,B63)&lt;&gt;1,"Personne inconnue",IF(INDEX(Effectifs!$E$8:$E$27,MATCH(B63,Effectifs!$A$8:$A$27,0))&lt;&gt;"OK","Effectif invalide","OK")))))</x:f>
      </x:c>
      <x:c r="F63" s="12" t="str">
        <x:f>IF(E63="","",IF(OR(NOT(ISNUMBER(C63)),NOT(ISNUMBER(D63))),"Date invalide",IF(OR(C63&lt;1,D63&lt;C63,C63&lt;&gt;INT(C63),D63&lt;&gt;INT(D63)),"Date invalide","OK")))</x:f>
      </x:c>
      <x:c r="G63" s="12" t="str">
        <x:f>IF(OR(E63&lt;&gt;"OK",F63&lt;&gt;"OK"),"",IF(C63&lt;INDEX(Effectifs!$C$8:$C$27,MATCH(B63,Effectifs!$A$8:$A$27,0)),"Hors contrat",IF(COUNTIFS(Effectifs!$A$8:$A$27,B63,Effectifs!$D$8:$D$27,"&gt;0")=0,"OK",IF(D63&gt;INDEX(Effectifs!$D$8:$D$27,MATCH(B63,Effectifs!$A$8:$A$27,0)),"Hors contrat","OK"))))</x:f>
      </x:c>
      <x:c r="H63" s="12" t="str">
        <x:f>IF(OR(E63&lt;&gt;"OK",F63&lt;&gt;"OK",G63&lt;&gt;"OK"),"",IF(COUNTIFS($B$8:$B$207,B63,$C$8:$C$207,"&lt;="&amp;D63,$D$8:$D$207,"&gt;="&amp;C63)&gt;1,"À examiner","OK"))</x:f>
      </x:c>
      <x:c r="I63" s="13" t="str">
        <x:f>IF(L63="OK",MAX(C63,Suivi!$B$5),"")</x:f>
      </x:c>
      <x:c r="J63" s="13" t="str">
        <x:f>IF(L63="OK",MIN(D63,Suivi!$B$6),"")</x:f>
      </x:c>
      <x:c r="K63" s="12" t="str">
        <x:f>IF(L63="OK",IF(J63&lt;I63,0,NETWORKDAYS(I63,J63)),"")</x:f>
      </x:c>
      <x:c r="L63" s="12" t="str">
        <x:f>IF(E63="","",IF(E63&lt;&gt;"OK",E63,IF(F63&lt;&gt;"OK",F63,IF(G63&lt;&gt;"OK",G63,IF(H63&lt;&gt;"OK","Chevauchement",IF(Suivi!$B$7&lt;&gt;"OK","Période invalide","OK"))))))</x:f>
      </x:c>
      <x:c r="M63" s="12" t="str">
        <x:f>IF(L63="","",IF(L63="OK",0,1))</x:f>
      </x:c>
    </x:row>
    <x:row r="64" ht="23" customHeight="1">
      <x:c r="A64" s="5"/>
      <x:c r="B64" s="5"/>
      <x:c r="C64" s="6"/>
      <x:c r="D64" s="6"/>
      <x:c r="E64" s="12" t="str">
        <x:f>IF(COUNTA(A64:D64)=0,"",IF(OR(A64="",B64=""),"À compléter",IF(COUNTIFS($A$8:$A$207,A64)&gt;1,"ID doublon",IF(COUNTIFS(Effectifs!$A$8:$A$27,B64)&lt;&gt;1,"Personne inconnue",IF(INDEX(Effectifs!$E$8:$E$27,MATCH(B64,Effectifs!$A$8:$A$27,0))&lt;&gt;"OK","Effectif invalide","OK")))))</x:f>
      </x:c>
      <x:c r="F64" s="12" t="str">
        <x:f>IF(E64="","",IF(OR(NOT(ISNUMBER(C64)),NOT(ISNUMBER(D64))),"Date invalide",IF(OR(C64&lt;1,D64&lt;C64,C64&lt;&gt;INT(C64),D64&lt;&gt;INT(D64)),"Date invalide","OK")))</x:f>
      </x:c>
      <x:c r="G64" s="12" t="str">
        <x:f>IF(OR(E64&lt;&gt;"OK",F64&lt;&gt;"OK"),"",IF(C64&lt;INDEX(Effectifs!$C$8:$C$27,MATCH(B64,Effectifs!$A$8:$A$27,0)),"Hors contrat",IF(COUNTIFS(Effectifs!$A$8:$A$27,B64,Effectifs!$D$8:$D$27,"&gt;0")=0,"OK",IF(D64&gt;INDEX(Effectifs!$D$8:$D$27,MATCH(B64,Effectifs!$A$8:$A$27,0)),"Hors contrat","OK"))))</x:f>
      </x:c>
      <x:c r="H64" s="12" t="str">
        <x:f>IF(OR(E64&lt;&gt;"OK",F64&lt;&gt;"OK",G64&lt;&gt;"OK"),"",IF(COUNTIFS($B$8:$B$207,B64,$C$8:$C$207,"&lt;="&amp;D64,$D$8:$D$207,"&gt;="&amp;C64)&gt;1,"À examiner","OK"))</x:f>
      </x:c>
      <x:c r="I64" s="13" t="str">
        <x:f>IF(L64="OK",MAX(C64,Suivi!$B$5),"")</x:f>
      </x:c>
      <x:c r="J64" s="13" t="str">
        <x:f>IF(L64="OK",MIN(D64,Suivi!$B$6),"")</x:f>
      </x:c>
      <x:c r="K64" s="12" t="str">
        <x:f>IF(L64="OK",IF(J64&lt;I64,0,NETWORKDAYS(I64,J64)),"")</x:f>
      </x:c>
      <x:c r="L64" s="12" t="str">
        <x:f>IF(E64="","",IF(E64&lt;&gt;"OK",E64,IF(F64&lt;&gt;"OK",F64,IF(G64&lt;&gt;"OK",G64,IF(H64&lt;&gt;"OK","Chevauchement",IF(Suivi!$B$7&lt;&gt;"OK","Période invalide","OK"))))))</x:f>
      </x:c>
      <x:c r="M64" s="12" t="str">
        <x:f>IF(L64="","",IF(L64="OK",0,1))</x:f>
      </x:c>
    </x:row>
    <x:row r="65" ht="23" customHeight="1">
      <x:c r="A65" s="5"/>
      <x:c r="B65" s="5"/>
      <x:c r="C65" s="6"/>
      <x:c r="D65" s="6"/>
      <x:c r="E65" s="12" t="str">
        <x:f>IF(COUNTA(A65:D65)=0,"",IF(OR(A65="",B65=""),"À compléter",IF(COUNTIFS($A$8:$A$207,A65)&gt;1,"ID doublon",IF(COUNTIFS(Effectifs!$A$8:$A$27,B65)&lt;&gt;1,"Personne inconnue",IF(INDEX(Effectifs!$E$8:$E$27,MATCH(B65,Effectifs!$A$8:$A$27,0))&lt;&gt;"OK","Effectif invalide","OK")))))</x:f>
      </x:c>
      <x:c r="F65" s="12" t="str">
        <x:f>IF(E65="","",IF(OR(NOT(ISNUMBER(C65)),NOT(ISNUMBER(D65))),"Date invalide",IF(OR(C65&lt;1,D65&lt;C65,C65&lt;&gt;INT(C65),D65&lt;&gt;INT(D65)),"Date invalide","OK")))</x:f>
      </x:c>
      <x:c r="G65" s="12" t="str">
        <x:f>IF(OR(E65&lt;&gt;"OK",F65&lt;&gt;"OK"),"",IF(C65&lt;INDEX(Effectifs!$C$8:$C$27,MATCH(B65,Effectifs!$A$8:$A$27,0)),"Hors contrat",IF(COUNTIFS(Effectifs!$A$8:$A$27,B65,Effectifs!$D$8:$D$27,"&gt;0")=0,"OK",IF(D65&gt;INDEX(Effectifs!$D$8:$D$27,MATCH(B65,Effectifs!$A$8:$A$27,0)),"Hors contrat","OK"))))</x:f>
      </x:c>
      <x:c r="H65" s="12" t="str">
        <x:f>IF(OR(E65&lt;&gt;"OK",F65&lt;&gt;"OK",G65&lt;&gt;"OK"),"",IF(COUNTIFS($B$8:$B$207,B65,$C$8:$C$207,"&lt;="&amp;D65,$D$8:$D$207,"&gt;="&amp;C65)&gt;1,"À examiner","OK"))</x:f>
      </x:c>
      <x:c r="I65" s="13" t="str">
        <x:f>IF(L65="OK",MAX(C65,Suivi!$B$5),"")</x:f>
      </x:c>
      <x:c r="J65" s="13" t="str">
        <x:f>IF(L65="OK",MIN(D65,Suivi!$B$6),"")</x:f>
      </x:c>
      <x:c r="K65" s="12" t="str">
        <x:f>IF(L65="OK",IF(J65&lt;I65,0,NETWORKDAYS(I65,J65)),"")</x:f>
      </x:c>
      <x:c r="L65" s="12" t="str">
        <x:f>IF(E65="","",IF(E65&lt;&gt;"OK",E65,IF(F65&lt;&gt;"OK",F65,IF(G65&lt;&gt;"OK",G65,IF(H65&lt;&gt;"OK","Chevauchement",IF(Suivi!$B$7&lt;&gt;"OK","Période invalide","OK"))))))</x:f>
      </x:c>
      <x:c r="M65" s="12" t="str">
        <x:f>IF(L65="","",IF(L65="OK",0,1))</x:f>
      </x:c>
    </x:row>
    <x:row r="66" ht="23" customHeight="1">
      <x:c r="A66" s="5"/>
      <x:c r="B66" s="5"/>
      <x:c r="C66" s="6"/>
      <x:c r="D66" s="6"/>
      <x:c r="E66" s="12" t="str">
        <x:f>IF(COUNTA(A66:D66)=0,"",IF(OR(A66="",B66=""),"À compléter",IF(COUNTIFS($A$8:$A$207,A66)&gt;1,"ID doublon",IF(COUNTIFS(Effectifs!$A$8:$A$27,B66)&lt;&gt;1,"Personne inconnue",IF(INDEX(Effectifs!$E$8:$E$27,MATCH(B66,Effectifs!$A$8:$A$27,0))&lt;&gt;"OK","Effectif invalide","OK")))))</x:f>
      </x:c>
      <x:c r="F66" s="12" t="str">
        <x:f>IF(E66="","",IF(OR(NOT(ISNUMBER(C66)),NOT(ISNUMBER(D66))),"Date invalide",IF(OR(C66&lt;1,D66&lt;C66,C66&lt;&gt;INT(C66),D66&lt;&gt;INT(D66)),"Date invalide","OK")))</x:f>
      </x:c>
      <x:c r="G66" s="12" t="str">
        <x:f>IF(OR(E66&lt;&gt;"OK",F66&lt;&gt;"OK"),"",IF(C66&lt;INDEX(Effectifs!$C$8:$C$27,MATCH(B66,Effectifs!$A$8:$A$27,0)),"Hors contrat",IF(COUNTIFS(Effectifs!$A$8:$A$27,B66,Effectifs!$D$8:$D$27,"&gt;0")=0,"OK",IF(D66&gt;INDEX(Effectifs!$D$8:$D$27,MATCH(B66,Effectifs!$A$8:$A$27,0)),"Hors contrat","OK"))))</x:f>
      </x:c>
      <x:c r="H66" s="12" t="str">
        <x:f>IF(OR(E66&lt;&gt;"OK",F66&lt;&gt;"OK",G66&lt;&gt;"OK"),"",IF(COUNTIFS($B$8:$B$207,B66,$C$8:$C$207,"&lt;="&amp;D66,$D$8:$D$207,"&gt;="&amp;C66)&gt;1,"À examiner","OK"))</x:f>
      </x:c>
      <x:c r="I66" s="13" t="str">
        <x:f>IF(L66="OK",MAX(C66,Suivi!$B$5),"")</x:f>
      </x:c>
      <x:c r="J66" s="13" t="str">
        <x:f>IF(L66="OK",MIN(D66,Suivi!$B$6),"")</x:f>
      </x:c>
      <x:c r="K66" s="12" t="str">
        <x:f>IF(L66="OK",IF(J66&lt;I66,0,NETWORKDAYS(I66,J66)),"")</x:f>
      </x:c>
      <x:c r="L66" s="12" t="str">
        <x:f>IF(E66="","",IF(E66&lt;&gt;"OK",E66,IF(F66&lt;&gt;"OK",F66,IF(G66&lt;&gt;"OK",G66,IF(H66&lt;&gt;"OK","Chevauchement",IF(Suivi!$B$7&lt;&gt;"OK","Période invalide","OK"))))))</x:f>
      </x:c>
      <x:c r="M66" s="12" t="str">
        <x:f>IF(L66="","",IF(L66="OK",0,1))</x:f>
      </x:c>
    </x:row>
    <x:row r="67" ht="23" customHeight="1">
      <x:c r="A67" s="5"/>
      <x:c r="B67" s="5"/>
      <x:c r="C67" s="6"/>
      <x:c r="D67" s="6"/>
      <x:c r="E67" s="12" t="str">
        <x:f>IF(COUNTA(A67:D67)=0,"",IF(OR(A67="",B67=""),"À compléter",IF(COUNTIFS($A$8:$A$207,A67)&gt;1,"ID doublon",IF(COUNTIFS(Effectifs!$A$8:$A$27,B67)&lt;&gt;1,"Personne inconnue",IF(INDEX(Effectifs!$E$8:$E$27,MATCH(B67,Effectifs!$A$8:$A$27,0))&lt;&gt;"OK","Effectif invalide","OK")))))</x:f>
      </x:c>
      <x:c r="F67" s="12" t="str">
        <x:f>IF(E67="","",IF(OR(NOT(ISNUMBER(C67)),NOT(ISNUMBER(D67))),"Date invalide",IF(OR(C67&lt;1,D67&lt;C67,C67&lt;&gt;INT(C67),D67&lt;&gt;INT(D67)),"Date invalide","OK")))</x:f>
      </x:c>
      <x:c r="G67" s="12" t="str">
        <x:f>IF(OR(E67&lt;&gt;"OK",F67&lt;&gt;"OK"),"",IF(C67&lt;INDEX(Effectifs!$C$8:$C$27,MATCH(B67,Effectifs!$A$8:$A$27,0)),"Hors contrat",IF(COUNTIFS(Effectifs!$A$8:$A$27,B67,Effectifs!$D$8:$D$27,"&gt;0")=0,"OK",IF(D67&gt;INDEX(Effectifs!$D$8:$D$27,MATCH(B67,Effectifs!$A$8:$A$27,0)),"Hors contrat","OK"))))</x:f>
      </x:c>
      <x:c r="H67" s="12" t="str">
        <x:f>IF(OR(E67&lt;&gt;"OK",F67&lt;&gt;"OK",G67&lt;&gt;"OK"),"",IF(COUNTIFS($B$8:$B$207,B67,$C$8:$C$207,"&lt;="&amp;D67,$D$8:$D$207,"&gt;="&amp;C67)&gt;1,"À examiner","OK"))</x:f>
      </x:c>
      <x:c r="I67" s="13" t="str">
        <x:f>IF(L67="OK",MAX(C67,Suivi!$B$5),"")</x:f>
      </x:c>
      <x:c r="J67" s="13" t="str">
        <x:f>IF(L67="OK",MIN(D67,Suivi!$B$6),"")</x:f>
      </x:c>
      <x:c r="K67" s="12" t="str">
        <x:f>IF(L67="OK",IF(J67&lt;I67,0,NETWORKDAYS(I67,J67)),"")</x:f>
      </x:c>
      <x:c r="L67" s="12" t="str">
        <x:f>IF(E67="","",IF(E67&lt;&gt;"OK",E67,IF(F67&lt;&gt;"OK",F67,IF(G67&lt;&gt;"OK",G67,IF(H67&lt;&gt;"OK","Chevauchement",IF(Suivi!$B$7&lt;&gt;"OK","Période invalide","OK"))))))</x:f>
      </x:c>
      <x:c r="M67" s="12" t="str">
        <x:f>IF(L67="","",IF(L67="OK",0,1))</x:f>
      </x:c>
    </x:row>
    <x:row r="68" ht="23" customHeight="1">
      <x:c r="A68" s="5"/>
      <x:c r="B68" s="5"/>
      <x:c r="C68" s="6"/>
      <x:c r="D68" s="6"/>
      <x:c r="E68" s="12" t="str">
        <x:f>IF(COUNTA(A68:D68)=0,"",IF(OR(A68="",B68=""),"À compléter",IF(COUNTIFS($A$8:$A$207,A68)&gt;1,"ID doublon",IF(COUNTIFS(Effectifs!$A$8:$A$27,B68)&lt;&gt;1,"Personne inconnue",IF(INDEX(Effectifs!$E$8:$E$27,MATCH(B68,Effectifs!$A$8:$A$27,0))&lt;&gt;"OK","Effectif invalide","OK")))))</x:f>
      </x:c>
      <x:c r="F68" s="12" t="str">
        <x:f>IF(E68="","",IF(OR(NOT(ISNUMBER(C68)),NOT(ISNUMBER(D68))),"Date invalide",IF(OR(C68&lt;1,D68&lt;C68,C68&lt;&gt;INT(C68),D68&lt;&gt;INT(D68)),"Date invalide","OK")))</x:f>
      </x:c>
      <x:c r="G68" s="12" t="str">
        <x:f>IF(OR(E68&lt;&gt;"OK",F68&lt;&gt;"OK"),"",IF(C68&lt;INDEX(Effectifs!$C$8:$C$27,MATCH(B68,Effectifs!$A$8:$A$27,0)),"Hors contrat",IF(COUNTIFS(Effectifs!$A$8:$A$27,B68,Effectifs!$D$8:$D$27,"&gt;0")=0,"OK",IF(D68&gt;INDEX(Effectifs!$D$8:$D$27,MATCH(B68,Effectifs!$A$8:$A$27,0)),"Hors contrat","OK"))))</x:f>
      </x:c>
      <x:c r="H68" s="12" t="str">
        <x:f>IF(OR(E68&lt;&gt;"OK",F68&lt;&gt;"OK",G68&lt;&gt;"OK"),"",IF(COUNTIFS($B$8:$B$207,B68,$C$8:$C$207,"&lt;="&amp;D68,$D$8:$D$207,"&gt;="&amp;C68)&gt;1,"À examiner","OK"))</x:f>
      </x:c>
      <x:c r="I68" s="13" t="str">
        <x:f>IF(L68="OK",MAX(C68,Suivi!$B$5),"")</x:f>
      </x:c>
      <x:c r="J68" s="13" t="str">
        <x:f>IF(L68="OK",MIN(D68,Suivi!$B$6),"")</x:f>
      </x:c>
      <x:c r="K68" s="12" t="str">
        <x:f>IF(L68="OK",IF(J68&lt;I68,0,NETWORKDAYS(I68,J68)),"")</x:f>
      </x:c>
      <x:c r="L68" s="12" t="str">
        <x:f>IF(E68="","",IF(E68&lt;&gt;"OK",E68,IF(F68&lt;&gt;"OK",F68,IF(G68&lt;&gt;"OK",G68,IF(H68&lt;&gt;"OK","Chevauchement",IF(Suivi!$B$7&lt;&gt;"OK","Période invalide","OK"))))))</x:f>
      </x:c>
      <x:c r="M68" s="12" t="str">
        <x:f>IF(L68="","",IF(L68="OK",0,1))</x:f>
      </x:c>
    </x:row>
    <x:row r="69" ht="23" customHeight="1">
      <x:c r="A69" s="5"/>
      <x:c r="B69" s="5"/>
      <x:c r="C69" s="6"/>
      <x:c r="D69" s="6"/>
      <x:c r="E69" s="12" t="str">
        <x:f>IF(COUNTA(A69:D69)=0,"",IF(OR(A69="",B69=""),"À compléter",IF(COUNTIFS($A$8:$A$207,A69)&gt;1,"ID doublon",IF(COUNTIFS(Effectifs!$A$8:$A$27,B69)&lt;&gt;1,"Personne inconnue",IF(INDEX(Effectifs!$E$8:$E$27,MATCH(B69,Effectifs!$A$8:$A$27,0))&lt;&gt;"OK","Effectif invalide","OK")))))</x:f>
      </x:c>
      <x:c r="F69" s="12" t="str">
        <x:f>IF(E69="","",IF(OR(NOT(ISNUMBER(C69)),NOT(ISNUMBER(D69))),"Date invalide",IF(OR(C69&lt;1,D69&lt;C69,C69&lt;&gt;INT(C69),D69&lt;&gt;INT(D69)),"Date invalide","OK")))</x:f>
      </x:c>
      <x:c r="G69" s="12" t="str">
        <x:f>IF(OR(E69&lt;&gt;"OK",F69&lt;&gt;"OK"),"",IF(C69&lt;INDEX(Effectifs!$C$8:$C$27,MATCH(B69,Effectifs!$A$8:$A$27,0)),"Hors contrat",IF(COUNTIFS(Effectifs!$A$8:$A$27,B69,Effectifs!$D$8:$D$27,"&gt;0")=0,"OK",IF(D69&gt;INDEX(Effectifs!$D$8:$D$27,MATCH(B69,Effectifs!$A$8:$A$27,0)),"Hors contrat","OK"))))</x:f>
      </x:c>
      <x:c r="H69" s="12" t="str">
        <x:f>IF(OR(E69&lt;&gt;"OK",F69&lt;&gt;"OK",G69&lt;&gt;"OK"),"",IF(COUNTIFS($B$8:$B$207,B69,$C$8:$C$207,"&lt;="&amp;D69,$D$8:$D$207,"&gt;="&amp;C69)&gt;1,"À examiner","OK"))</x:f>
      </x:c>
      <x:c r="I69" s="13" t="str">
        <x:f>IF(L69="OK",MAX(C69,Suivi!$B$5),"")</x:f>
      </x:c>
      <x:c r="J69" s="13" t="str">
        <x:f>IF(L69="OK",MIN(D69,Suivi!$B$6),"")</x:f>
      </x:c>
      <x:c r="K69" s="12" t="str">
        <x:f>IF(L69="OK",IF(J69&lt;I69,0,NETWORKDAYS(I69,J69)),"")</x:f>
      </x:c>
      <x:c r="L69" s="12" t="str">
        <x:f>IF(E69="","",IF(E69&lt;&gt;"OK",E69,IF(F69&lt;&gt;"OK",F69,IF(G69&lt;&gt;"OK",G69,IF(H69&lt;&gt;"OK","Chevauchement",IF(Suivi!$B$7&lt;&gt;"OK","Période invalide","OK"))))))</x:f>
      </x:c>
      <x:c r="M69" s="12" t="str">
        <x:f>IF(L69="","",IF(L69="OK",0,1))</x:f>
      </x:c>
    </x:row>
    <x:row r="70" ht="23" customHeight="1">
      <x:c r="A70" s="5"/>
      <x:c r="B70" s="5"/>
      <x:c r="C70" s="6"/>
      <x:c r="D70" s="6"/>
      <x:c r="E70" s="12" t="str">
        <x:f>IF(COUNTA(A70:D70)=0,"",IF(OR(A70="",B70=""),"À compléter",IF(COUNTIFS($A$8:$A$207,A70)&gt;1,"ID doublon",IF(COUNTIFS(Effectifs!$A$8:$A$27,B70)&lt;&gt;1,"Personne inconnue",IF(INDEX(Effectifs!$E$8:$E$27,MATCH(B70,Effectifs!$A$8:$A$27,0))&lt;&gt;"OK","Effectif invalide","OK")))))</x:f>
      </x:c>
      <x:c r="F70" s="12" t="str">
        <x:f>IF(E70="","",IF(OR(NOT(ISNUMBER(C70)),NOT(ISNUMBER(D70))),"Date invalide",IF(OR(C70&lt;1,D70&lt;C70,C70&lt;&gt;INT(C70),D70&lt;&gt;INT(D70)),"Date invalide","OK")))</x:f>
      </x:c>
      <x:c r="G70" s="12" t="str">
        <x:f>IF(OR(E70&lt;&gt;"OK",F70&lt;&gt;"OK"),"",IF(C70&lt;INDEX(Effectifs!$C$8:$C$27,MATCH(B70,Effectifs!$A$8:$A$27,0)),"Hors contrat",IF(COUNTIFS(Effectifs!$A$8:$A$27,B70,Effectifs!$D$8:$D$27,"&gt;0")=0,"OK",IF(D70&gt;INDEX(Effectifs!$D$8:$D$27,MATCH(B70,Effectifs!$A$8:$A$27,0)),"Hors contrat","OK"))))</x:f>
      </x:c>
      <x:c r="H70" s="12" t="str">
        <x:f>IF(OR(E70&lt;&gt;"OK",F70&lt;&gt;"OK",G70&lt;&gt;"OK"),"",IF(COUNTIFS($B$8:$B$207,B70,$C$8:$C$207,"&lt;="&amp;D70,$D$8:$D$207,"&gt;="&amp;C70)&gt;1,"À examiner","OK"))</x:f>
      </x:c>
      <x:c r="I70" s="13" t="str">
        <x:f>IF(L70="OK",MAX(C70,Suivi!$B$5),"")</x:f>
      </x:c>
      <x:c r="J70" s="13" t="str">
        <x:f>IF(L70="OK",MIN(D70,Suivi!$B$6),"")</x:f>
      </x:c>
      <x:c r="K70" s="12" t="str">
        <x:f>IF(L70="OK",IF(J70&lt;I70,0,NETWORKDAYS(I70,J70)),"")</x:f>
      </x:c>
      <x:c r="L70" s="12" t="str">
        <x:f>IF(E70="","",IF(E70&lt;&gt;"OK",E70,IF(F70&lt;&gt;"OK",F70,IF(G70&lt;&gt;"OK",G70,IF(H70&lt;&gt;"OK","Chevauchement",IF(Suivi!$B$7&lt;&gt;"OK","Période invalide","OK"))))))</x:f>
      </x:c>
      <x:c r="M70" s="12" t="str">
        <x:f>IF(L70="","",IF(L70="OK",0,1))</x:f>
      </x:c>
    </x:row>
    <x:row r="71" ht="23" customHeight="1">
      <x:c r="A71" s="5"/>
      <x:c r="B71" s="5"/>
      <x:c r="C71" s="6"/>
      <x:c r="D71" s="6"/>
      <x:c r="E71" s="12" t="str">
        <x:f>IF(COUNTA(A71:D71)=0,"",IF(OR(A71="",B71=""),"À compléter",IF(COUNTIFS($A$8:$A$207,A71)&gt;1,"ID doublon",IF(COUNTIFS(Effectifs!$A$8:$A$27,B71)&lt;&gt;1,"Personne inconnue",IF(INDEX(Effectifs!$E$8:$E$27,MATCH(B71,Effectifs!$A$8:$A$27,0))&lt;&gt;"OK","Effectif invalide","OK")))))</x:f>
      </x:c>
      <x:c r="F71" s="12" t="str">
        <x:f>IF(E71="","",IF(OR(NOT(ISNUMBER(C71)),NOT(ISNUMBER(D71))),"Date invalide",IF(OR(C71&lt;1,D71&lt;C71,C71&lt;&gt;INT(C71),D71&lt;&gt;INT(D71)),"Date invalide","OK")))</x:f>
      </x:c>
      <x:c r="G71" s="12" t="str">
        <x:f>IF(OR(E71&lt;&gt;"OK",F71&lt;&gt;"OK"),"",IF(C71&lt;INDEX(Effectifs!$C$8:$C$27,MATCH(B71,Effectifs!$A$8:$A$27,0)),"Hors contrat",IF(COUNTIFS(Effectifs!$A$8:$A$27,B71,Effectifs!$D$8:$D$27,"&gt;0")=0,"OK",IF(D71&gt;INDEX(Effectifs!$D$8:$D$27,MATCH(B71,Effectifs!$A$8:$A$27,0)),"Hors contrat","OK"))))</x:f>
      </x:c>
      <x:c r="H71" s="12" t="str">
        <x:f>IF(OR(E71&lt;&gt;"OK",F71&lt;&gt;"OK",G71&lt;&gt;"OK"),"",IF(COUNTIFS($B$8:$B$207,B71,$C$8:$C$207,"&lt;="&amp;D71,$D$8:$D$207,"&gt;="&amp;C71)&gt;1,"À examiner","OK"))</x:f>
      </x:c>
      <x:c r="I71" s="13" t="str">
        <x:f>IF(L71="OK",MAX(C71,Suivi!$B$5),"")</x:f>
      </x:c>
      <x:c r="J71" s="13" t="str">
        <x:f>IF(L71="OK",MIN(D71,Suivi!$B$6),"")</x:f>
      </x:c>
      <x:c r="K71" s="12" t="str">
        <x:f>IF(L71="OK",IF(J71&lt;I71,0,NETWORKDAYS(I71,J71)),"")</x:f>
      </x:c>
      <x:c r="L71" s="12" t="str">
        <x:f>IF(E71="","",IF(E71&lt;&gt;"OK",E71,IF(F71&lt;&gt;"OK",F71,IF(G71&lt;&gt;"OK",G71,IF(H71&lt;&gt;"OK","Chevauchement",IF(Suivi!$B$7&lt;&gt;"OK","Période invalide","OK"))))))</x:f>
      </x:c>
      <x:c r="M71" s="12" t="str">
        <x:f>IF(L71="","",IF(L71="OK",0,1))</x:f>
      </x:c>
    </x:row>
    <x:row r="72" ht="23" customHeight="1">
      <x:c r="A72" s="5"/>
      <x:c r="B72" s="5"/>
      <x:c r="C72" s="6"/>
      <x:c r="D72" s="6"/>
      <x:c r="E72" s="12" t="str">
        <x:f>IF(COUNTA(A72:D72)=0,"",IF(OR(A72="",B72=""),"À compléter",IF(COUNTIFS($A$8:$A$207,A72)&gt;1,"ID doublon",IF(COUNTIFS(Effectifs!$A$8:$A$27,B72)&lt;&gt;1,"Personne inconnue",IF(INDEX(Effectifs!$E$8:$E$27,MATCH(B72,Effectifs!$A$8:$A$27,0))&lt;&gt;"OK","Effectif invalide","OK")))))</x:f>
      </x:c>
      <x:c r="F72" s="12" t="str">
        <x:f>IF(E72="","",IF(OR(NOT(ISNUMBER(C72)),NOT(ISNUMBER(D72))),"Date invalide",IF(OR(C72&lt;1,D72&lt;C72,C72&lt;&gt;INT(C72),D72&lt;&gt;INT(D72)),"Date invalide","OK")))</x:f>
      </x:c>
      <x:c r="G72" s="12" t="str">
        <x:f>IF(OR(E72&lt;&gt;"OK",F72&lt;&gt;"OK"),"",IF(C72&lt;INDEX(Effectifs!$C$8:$C$27,MATCH(B72,Effectifs!$A$8:$A$27,0)),"Hors contrat",IF(COUNTIFS(Effectifs!$A$8:$A$27,B72,Effectifs!$D$8:$D$27,"&gt;0")=0,"OK",IF(D72&gt;INDEX(Effectifs!$D$8:$D$27,MATCH(B72,Effectifs!$A$8:$A$27,0)),"Hors contrat","OK"))))</x:f>
      </x:c>
      <x:c r="H72" s="12" t="str">
        <x:f>IF(OR(E72&lt;&gt;"OK",F72&lt;&gt;"OK",G72&lt;&gt;"OK"),"",IF(COUNTIFS($B$8:$B$207,B72,$C$8:$C$207,"&lt;="&amp;D72,$D$8:$D$207,"&gt;="&amp;C72)&gt;1,"À examiner","OK"))</x:f>
      </x:c>
      <x:c r="I72" s="13" t="str">
        <x:f>IF(L72="OK",MAX(C72,Suivi!$B$5),"")</x:f>
      </x:c>
      <x:c r="J72" s="13" t="str">
        <x:f>IF(L72="OK",MIN(D72,Suivi!$B$6),"")</x:f>
      </x:c>
      <x:c r="K72" s="12" t="str">
        <x:f>IF(L72="OK",IF(J72&lt;I72,0,NETWORKDAYS(I72,J72)),"")</x:f>
      </x:c>
      <x:c r="L72" s="12" t="str">
        <x:f>IF(E72="","",IF(E72&lt;&gt;"OK",E72,IF(F72&lt;&gt;"OK",F72,IF(G72&lt;&gt;"OK",G72,IF(H72&lt;&gt;"OK","Chevauchement",IF(Suivi!$B$7&lt;&gt;"OK","Période invalide","OK"))))))</x:f>
      </x:c>
      <x:c r="M72" s="12" t="str">
        <x:f>IF(L72="","",IF(L72="OK",0,1))</x:f>
      </x:c>
    </x:row>
    <x:row r="73" ht="23" customHeight="1">
      <x:c r="A73" s="5"/>
      <x:c r="B73" s="5"/>
      <x:c r="C73" s="6"/>
      <x:c r="D73" s="6"/>
      <x:c r="E73" s="12" t="str">
        <x:f>IF(COUNTA(A73:D73)=0,"",IF(OR(A73="",B73=""),"À compléter",IF(COUNTIFS($A$8:$A$207,A73)&gt;1,"ID doublon",IF(COUNTIFS(Effectifs!$A$8:$A$27,B73)&lt;&gt;1,"Personne inconnue",IF(INDEX(Effectifs!$E$8:$E$27,MATCH(B73,Effectifs!$A$8:$A$27,0))&lt;&gt;"OK","Effectif invalide","OK")))))</x:f>
      </x:c>
      <x:c r="F73" s="12" t="str">
        <x:f>IF(E73="","",IF(OR(NOT(ISNUMBER(C73)),NOT(ISNUMBER(D73))),"Date invalide",IF(OR(C73&lt;1,D73&lt;C73,C73&lt;&gt;INT(C73),D73&lt;&gt;INT(D73)),"Date invalide","OK")))</x:f>
      </x:c>
      <x:c r="G73" s="12" t="str">
        <x:f>IF(OR(E73&lt;&gt;"OK",F73&lt;&gt;"OK"),"",IF(C73&lt;INDEX(Effectifs!$C$8:$C$27,MATCH(B73,Effectifs!$A$8:$A$27,0)),"Hors contrat",IF(COUNTIFS(Effectifs!$A$8:$A$27,B73,Effectifs!$D$8:$D$27,"&gt;0")=0,"OK",IF(D73&gt;INDEX(Effectifs!$D$8:$D$27,MATCH(B73,Effectifs!$A$8:$A$27,0)),"Hors contrat","OK"))))</x:f>
      </x:c>
      <x:c r="H73" s="12" t="str">
        <x:f>IF(OR(E73&lt;&gt;"OK",F73&lt;&gt;"OK",G73&lt;&gt;"OK"),"",IF(COUNTIFS($B$8:$B$207,B73,$C$8:$C$207,"&lt;="&amp;D73,$D$8:$D$207,"&gt;="&amp;C73)&gt;1,"À examiner","OK"))</x:f>
      </x:c>
      <x:c r="I73" s="13" t="str">
        <x:f>IF(L73="OK",MAX(C73,Suivi!$B$5),"")</x:f>
      </x:c>
      <x:c r="J73" s="13" t="str">
        <x:f>IF(L73="OK",MIN(D73,Suivi!$B$6),"")</x:f>
      </x:c>
      <x:c r="K73" s="12" t="str">
        <x:f>IF(L73="OK",IF(J73&lt;I73,0,NETWORKDAYS(I73,J73)),"")</x:f>
      </x:c>
      <x:c r="L73" s="12" t="str">
        <x:f>IF(E73="","",IF(E73&lt;&gt;"OK",E73,IF(F73&lt;&gt;"OK",F73,IF(G73&lt;&gt;"OK",G73,IF(H73&lt;&gt;"OK","Chevauchement",IF(Suivi!$B$7&lt;&gt;"OK","Période invalide","OK"))))))</x:f>
      </x:c>
      <x:c r="M73" s="12" t="str">
        <x:f>IF(L73="","",IF(L73="OK",0,1))</x:f>
      </x:c>
    </x:row>
    <x:row r="74" ht="23" customHeight="1">
      <x:c r="A74" s="5"/>
      <x:c r="B74" s="5"/>
      <x:c r="C74" s="6"/>
      <x:c r="D74" s="6"/>
      <x:c r="E74" s="12" t="str">
        <x:f>IF(COUNTA(A74:D74)=0,"",IF(OR(A74="",B74=""),"À compléter",IF(COUNTIFS($A$8:$A$207,A74)&gt;1,"ID doublon",IF(COUNTIFS(Effectifs!$A$8:$A$27,B74)&lt;&gt;1,"Personne inconnue",IF(INDEX(Effectifs!$E$8:$E$27,MATCH(B74,Effectifs!$A$8:$A$27,0))&lt;&gt;"OK","Effectif invalide","OK")))))</x:f>
      </x:c>
      <x:c r="F74" s="12" t="str">
        <x:f>IF(E74="","",IF(OR(NOT(ISNUMBER(C74)),NOT(ISNUMBER(D74))),"Date invalide",IF(OR(C74&lt;1,D74&lt;C74,C74&lt;&gt;INT(C74),D74&lt;&gt;INT(D74)),"Date invalide","OK")))</x:f>
      </x:c>
      <x:c r="G74" s="12" t="str">
        <x:f>IF(OR(E74&lt;&gt;"OK",F74&lt;&gt;"OK"),"",IF(C74&lt;INDEX(Effectifs!$C$8:$C$27,MATCH(B74,Effectifs!$A$8:$A$27,0)),"Hors contrat",IF(COUNTIFS(Effectifs!$A$8:$A$27,B74,Effectifs!$D$8:$D$27,"&gt;0")=0,"OK",IF(D74&gt;INDEX(Effectifs!$D$8:$D$27,MATCH(B74,Effectifs!$A$8:$A$27,0)),"Hors contrat","OK"))))</x:f>
      </x:c>
      <x:c r="H74" s="12" t="str">
        <x:f>IF(OR(E74&lt;&gt;"OK",F74&lt;&gt;"OK",G74&lt;&gt;"OK"),"",IF(COUNTIFS($B$8:$B$207,B74,$C$8:$C$207,"&lt;="&amp;D74,$D$8:$D$207,"&gt;="&amp;C74)&gt;1,"À examiner","OK"))</x:f>
      </x:c>
      <x:c r="I74" s="13" t="str">
        <x:f>IF(L74="OK",MAX(C74,Suivi!$B$5),"")</x:f>
      </x:c>
      <x:c r="J74" s="13" t="str">
        <x:f>IF(L74="OK",MIN(D74,Suivi!$B$6),"")</x:f>
      </x:c>
      <x:c r="K74" s="12" t="str">
        <x:f>IF(L74="OK",IF(J74&lt;I74,0,NETWORKDAYS(I74,J74)),"")</x:f>
      </x:c>
      <x:c r="L74" s="12" t="str">
        <x:f>IF(E74="","",IF(E74&lt;&gt;"OK",E74,IF(F74&lt;&gt;"OK",F74,IF(G74&lt;&gt;"OK",G74,IF(H74&lt;&gt;"OK","Chevauchement",IF(Suivi!$B$7&lt;&gt;"OK","Période invalide","OK"))))))</x:f>
      </x:c>
      <x:c r="M74" s="12" t="str">
        <x:f>IF(L74="","",IF(L74="OK",0,1))</x:f>
      </x:c>
    </x:row>
    <x:row r="75" ht="23" customHeight="1">
      <x:c r="A75" s="5"/>
      <x:c r="B75" s="5"/>
      <x:c r="C75" s="6"/>
      <x:c r="D75" s="6"/>
      <x:c r="E75" s="12" t="str">
        <x:f>IF(COUNTA(A75:D75)=0,"",IF(OR(A75="",B75=""),"À compléter",IF(COUNTIFS($A$8:$A$207,A75)&gt;1,"ID doublon",IF(COUNTIFS(Effectifs!$A$8:$A$27,B75)&lt;&gt;1,"Personne inconnue",IF(INDEX(Effectifs!$E$8:$E$27,MATCH(B75,Effectifs!$A$8:$A$27,0))&lt;&gt;"OK","Effectif invalide","OK")))))</x:f>
      </x:c>
      <x:c r="F75" s="12" t="str">
        <x:f>IF(E75="","",IF(OR(NOT(ISNUMBER(C75)),NOT(ISNUMBER(D75))),"Date invalide",IF(OR(C75&lt;1,D75&lt;C75,C75&lt;&gt;INT(C75),D75&lt;&gt;INT(D75)),"Date invalide","OK")))</x:f>
      </x:c>
      <x:c r="G75" s="12" t="str">
        <x:f>IF(OR(E75&lt;&gt;"OK",F75&lt;&gt;"OK"),"",IF(C75&lt;INDEX(Effectifs!$C$8:$C$27,MATCH(B75,Effectifs!$A$8:$A$27,0)),"Hors contrat",IF(COUNTIFS(Effectifs!$A$8:$A$27,B75,Effectifs!$D$8:$D$27,"&gt;0")=0,"OK",IF(D75&gt;INDEX(Effectifs!$D$8:$D$27,MATCH(B75,Effectifs!$A$8:$A$27,0)),"Hors contrat","OK"))))</x:f>
      </x:c>
      <x:c r="H75" s="12" t="str">
        <x:f>IF(OR(E75&lt;&gt;"OK",F75&lt;&gt;"OK",G75&lt;&gt;"OK"),"",IF(COUNTIFS($B$8:$B$207,B75,$C$8:$C$207,"&lt;="&amp;D75,$D$8:$D$207,"&gt;="&amp;C75)&gt;1,"À examiner","OK"))</x:f>
      </x:c>
      <x:c r="I75" s="13" t="str">
        <x:f>IF(L75="OK",MAX(C75,Suivi!$B$5),"")</x:f>
      </x:c>
      <x:c r="J75" s="13" t="str">
        <x:f>IF(L75="OK",MIN(D75,Suivi!$B$6),"")</x:f>
      </x:c>
      <x:c r="K75" s="12" t="str">
        <x:f>IF(L75="OK",IF(J75&lt;I75,0,NETWORKDAYS(I75,J75)),"")</x:f>
      </x:c>
      <x:c r="L75" s="12" t="str">
        <x:f>IF(E75="","",IF(E75&lt;&gt;"OK",E75,IF(F75&lt;&gt;"OK",F75,IF(G75&lt;&gt;"OK",G75,IF(H75&lt;&gt;"OK","Chevauchement",IF(Suivi!$B$7&lt;&gt;"OK","Période invalide","OK"))))))</x:f>
      </x:c>
      <x:c r="M75" s="12" t="str">
        <x:f>IF(L75="","",IF(L75="OK",0,1))</x:f>
      </x:c>
    </x:row>
    <x:row r="76" ht="23" customHeight="1">
      <x:c r="A76" s="5"/>
      <x:c r="B76" s="5"/>
      <x:c r="C76" s="6"/>
      <x:c r="D76" s="6"/>
      <x:c r="E76" s="12" t="str">
        <x:f>IF(COUNTA(A76:D76)=0,"",IF(OR(A76="",B76=""),"À compléter",IF(COUNTIFS($A$8:$A$207,A76)&gt;1,"ID doublon",IF(COUNTIFS(Effectifs!$A$8:$A$27,B76)&lt;&gt;1,"Personne inconnue",IF(INDEX(Effectifs!$E$8:$E$27,MATCH(B76,Effectifs!$A$8:$A$27,0))&lt;&gt;"OK","Effectif invalide","OK")))))</x:f>
      </x:c>
      <x:c r="F76" s="12" t="str">
        <x:f>IF(E76="","",IF(OR(NOT(ISNUMBER(C76)),NOT(ISNUMBER(D76))),"Date invalide",IF(OR(C76&lt;1,D76&lt;C76,C76&lt;&gt;INT(C76),D76&lt;&gt;INT(D76)),"Date invalide","OK")))</x:f>
      </x:c>
      <x:c r="G76" s="12" t="str">
        <x:f>IF(OR(E76&lt;&gt;"OK",F76&lt;&gt;"OK"),"",IF(C76&lt;INDEX(Effectifs!$C$8:$C$27,MATCH(B76,Effectifs!$A$8:$A$27,0)),"Hors contrat",IF(COUNTIFS(Effectifs!$A$8:$A$27,B76,Effectifs!$D$8:$D$27,"&gt;0")=0,"OK",IF(D76&gt;INDEX(Effectifs!$D$8:$D$27,MATCH(B76,Effectifs!$A$8:$A$27,0)),"Hors contrat","OK"))))</x:f>
      </x:c>
      <x:c r="H76" s="12" t="str">
        <x:f>IF(OR(E76&lt;&gt;"OK",F76&lt;&gt;"OK",G76&lt;&gt;"OK"),"",IF(COUNTIFS($B$8:$B$207,B76,$C$8:$C$207,"&lt;="&amp;D76,$D$8:$D$207,"&gt;="&amp;C76)&gt;1,"À examiner","OK"))</x:f>
      </x:c>
      <x:c r="I76" s="13" t="str">
        <x:f>IF(L76="OK",MAX(C76,Suivi!$B$5),"")</x:f>
      </x:c>
      <x:c r="J76" s="13" t="str">
        <x:f>IF(L76="OK",MIN(D76,Suivi!$B$6),"")</x:f>
      </x:c>
      <x:c r="K76" s="12" t="str">
        <x:f>IF(L76="OK",IF(J76&lt;I76,0,NETWORKDAYS(I76,J76)),"")</x:f>
      </x:c>
      <x:c r="L76" s="12" t="str">
        <x:f>IF(E76="","",IF(E76&lt;&gt;"OK",E76,IF(F76&lt;&gt;"OK",F76,IF(G76&lt;&gt;"OK",G76,IF(H76&lt;&gt;"OK","Chevauchement",IF(Suivi!$B$7&lt;&gt;"OK","Période invalide","OK"))))))</x:f>
      </x:c>
      <x:c r="M76" s="12" t="str">
        <x:f>IF(L76="","",IF(L76="OK",0,1))</x:f>
      </x:c>
    </x:row>
    <x:row r="77" ht="23" customHeight="1">
      <x:c r="A77" s="5"/>
      <x:c r="B77" s="5"/>
      <x:c r="C77" s="6"/>
      <x:c r="D77" s="6"/>
      <x:c r="E77" s="12" t="str">
        <x:f>IF(COUNTA(A77:D77)=0,"",IF(OR(A77="",B77=""),"À compléter",IF(COUNTIFS($A$8:$A$207,A77)&gt;1,"ID doublon",IF(COUNTIFS(Effectifs!$A$8:$A$27,B77)&lt;&gt;1,"Personne inconnue",IF(INDEX(Effectifs!$E$8:$E$27,MATCH(B77,Effectifs!$A$8:$A$27,0))&lt;&gt;"OK","Effectif invalide","OK")))))</x:f>
      </x:c>
      <x:c r="F77" s="12" t="str">
        <x:f>IF(E77="","",IF(OR(NOT(ISNUMBER(C77)),NOT(ISNUMBER(D77))),"Date invalide",IF(OR(C77&lt;1,D77&lt;C77,C77&lt;&gt;INT(C77),D77&lt;&gt;INT(D77)),"Date invalide","OK")))</x:f>
      </x:c>
      <x:c r="G77" s="12" t="str">
        <x:f>IF(OR(E77&lt;&gt;"OK",F77&lt;&gt;"OK"),"",IF(C77&lt;INDEX(Effectifs!$C$8:$C$27,MATCH(B77,Effectifs!$A$8:$A$27,0)),"Hors contrat",IF(COUNTIFS(Effectifs!$A$8:$A$27,B77,Effectifs!$D$8:$D$27,"&gt;0")=0,"OK",IF(D77&gt;INDEX(Effectifs!$D$8:$D$27,MATCH(B77,Effectifs!$A$8:$A$27,0)),"Hors contrat","OK"))))</x:f>
      </x:c>
      <x:c r="H77" s="12" t="str">
        <x:f>IF(OR(E77&lt;&gt;"OK",F77&lt;&gt;"OK",G77&lt;&gt;"OK"),"",IF(COUNTIFS($B$8:$B$207,B77,$C$8:$C$207,"&lt;="&amp;D77,$D$8:$D$207,"&gt;="&amp;C77)&gt;1,"À examiner","OK"))</x:f>
      </x:c>
      <x:c r="I77" s="13" t="str">
        <x:f>IF(L77="OK",MAX(C77,Suivi!$B$5),"")</x:f>
      </x:c>
      <x:c r="J77" s="13" t="str">
        <x:f>IF(L77="OK",MIN(D77,Suivi!$B$6),"")</x:f>
      </x:c>
      <x:c r="K77" s="12" t="str">
        <x:f>IF(L77="OK",IF(J77&lt;I77,0,NETWORKDAYS(I77,J77)),"")</x:f>
      </x:c>
      <x:c r="L77" s="12" t="str">
        <x:f>IF(E77="","",IF(E77&lt;&gt;"OK",E77,IF(F77&lt;&gt;"OK",F77,IF(G77&lt;&gt;"OK",G77,IF(H77&lt;&gt;"OK","Chevauchement",IF(Suivi!$B$7&lt;&gt;"OK","Période invalide","OK"))))))</x:f>
      </x:c>
      <x:c r="M77" s="12" t="str">
        <x:f>IF(L77="","",IF(L77="OK",0,1))</x:f>
      </x:c>
    </x:row>
    <x:row r="78" ht="23" customHeight="1">
      <x:c r="A78" s="5"/>
      <x:c r="B78" s="5"/>
      <x:c r="C78" s="6"/>
      <x:c r="D78" s="6"/>
      <x:c r="E78" s="12" t="str">
        <x:f>IF(COUNTA(A78:D78)=0,"",IF(OR(A78="",B78=""),"À compléter",IF(COUNTIFS($A$8:$A$207,A78)&gt;1,"ID doublon",IF(COUNTIFS(Effectifs!$A$8:$A$27,B78)&lt;&gt;1,"Personne inconnue",IF(INDEX(Effectifs!$E$8:$E$27,MATCH(B78,Effectifs!$A$8:$A$27,0))&lt;&gt;"OK","Effectif invalide","OK")))))</x:f>
      </x:c>
      <x:c r="F78" s="12" t="str">
        <x:f>IF(E78="","",IF(OR(NOT(ISNUMBER(C78)),NOT(ISNUMBER(D78))),"Date invalide",IF(OR(C78&lt;1,D78&lt;C78,C78&lt;&gt;INT(C78),D78&lt;&gt;INT(D78)),"Date invalide","OK")))</x:f>
      </x:c>
      <x:c r="G78" s="12" t="str">
        <x:f>IF(OR(E78&lt;&gt;"OK",F78&lt;&gt;"OK"),"",IF(C78&lt;INDEX(Effectifs!$C$8:$C$27,MATCH(B78,Effectifs!$A$8:$A$27,0)),"Hors contrat",IF(COUNTIFS(Effectifs!$A$8:$A$27,B78,Effectifs!$D$8:$D$27,"&gt;0")=0,"OK",IF(D78&gt;INDEX(Effectifs!$D$8:$D$27,MATCH(B78,Effectifs!$A$8:$A$27,0)),"Hors contrat","OK"))))</x:f>
      </x:c>
      <x:c r="H78" s="12" t="str">
        <x:f>IF(OR(E78&lt;&gt;"OK",F78&lt;&gt;"OK",G78&lt;&gt;"OK"),"",IF(COUNTIFS($B$8:$B$207,B78,$C$8:$C$207,"&lt;="&amp;D78,$D$8:$D$207,"&gt;="&amp;C78)&gt;1,"À examiner","OK"))</x:f>
      </x:c>
      <x:c r="I78" s="13" t="str">
        <x:f>IF(L78="OK",MAX(C78,Suivi!$B$5),"")</x:f>
      </x:c>
      <x:c r="J78" s="13" t="str">
        <x:f>IF(L78="OK",MIN(D78,Suivi!$B$6),"")</x:f>
      </x:c>
      <x:c r="K78" s="12" t="str">
        <x:f>IF(L78="OK",IF(J78&lt;I78,0,NETWORKDAYS(I78,J78)),"")</x:f>
      </x:c>
      <x:c r="L78" s="12" t="str">
        <x:f>IF(E78="","",IF(E78&lt;&gt;"OK",E78,IF(F78&lt;&gt;"OK",F78,IF(G78&lt;&gt;"OK",G78,IF(H78&lt;&gt;"OK","Chevauchement",IF(Suivi!$B$7&lt;&gt;"OK","Période invalide","OK"))))))</x:f>
      </x:c>
      <x:c r="M78" s="12" t="str">
        <x:f>IF(L78="","",IF(L78="OK",0,1))</x:f>
      </x:c>
    </x:row>
    <x:row r="79" ht="23" customHeight="1">
      <x:c r="A79" s="5"/>
      <x:c r="B79" s="5"/>
      <x:c r="C79" s="6"/>
      <x:c r="D79" s="6"/>
      <x:c r="E79" s="12" t="str">
        <x:f>IF(COUNTA(A79:D79)=0,"",IF(OR(A79="",B79=""),"À compléter",IF(COUNTIFS($A$8:$A$207,A79)&gt;1,"ID doublon",IF(COUNTIFS(Effectifs!$A$8:$A$27,B79)&lt;&gt;1,"Personne inconnue",IF(INDEX(Effectifs!$E$8:$E$27,MATCH(B79,Effectifs!$A$8:$A$27,0))&lt;&gt;"OK","Effectif invalide","OK")))))</x:f>
      </x:c>
      <x:c r="F79" s="12" t="str">
        <x:f>IF(E79="","",IF(OR(NOT(ISNUMBER(C79)),NOT(ISNUMBER(D79))),"Date invalide",IF(OR(C79&lt;1,D79&lt;C79,C79&lt;&gt;INT(C79),D79&lt;&gt;INT(D79)),"Date invalide","OK")))</x:f>
      </x:c>
      <x:c r="G79" s="12" t="str">
        <x:f>IF(OR(E79&lt;&gt;"OK",F79&lt;&gt;"OK"),"",IF(C79&lt;INDEX(Effectifs!$C$8:$C$27,MATCH(B79,Effectifs!$A$8:$A$27,0)),"Hors contrat",IF(COUNTIFS(Effectifs!$A$8:$A$27,B79,Effectifs!$D$8:$D$27,"&gt;0")=0,"OK",IF(D79&gt;INDEX(Effectifs!$D$8:$D$27,MATCH(B79,Effectifs!$A$8:$A$27,0)),"Hors contrat","OK"))))</x:f>
      </x:c>
      <x:c r="H79" s="12" t="str">
        <x:f>IF(OR(E79&lt;&gt;"OK",F79&lt;&gt;"OK",G79&lt;&gt;"OK"),"",IF(COUNTIFS($B$8:$B$207,B79,$C$8:$C$207,"&lt;="&amp;D79,$D$8:$D$207,"&gt;="&amp;C79)&gt;1,"À examiner","OK"))</x:f>
      </x:c>
      <x:c r="I79" s="13" t="str">
        <x:f>IF(L79="OK",MAX(C79,Suivi!$B$5),"")</x:f>
      </x:c>
      <x:c r="J79" s="13" t="str">
        <x:f>IF(L79="OK",MIN(D79,Suivi!$B$6),"")</x:f>
      </x:c>
      <x:c r="K79" s="12" t="str">
        <x:f>IF(L79="OK",IF(J79&lt;I79,0,NETWORKDAYS(I79,J79)),"")</x:f>
      </x:c>
      <x:c r="L79" s="12" t="str">
        <x:f>IF(E79="","",IF(E79&lt;&gt;"OK",E79,IF(F79&lt;&gt;"OK",F79,IF(G79&lt;&gt;"OK",G79,IF(H79&lt;&gt;"OK","Chevauchement",IF(Suivi!$B$7&lt;&gt;"OK","Période invalide","OK"))))))</x:f>
      </x:c>
      <x:c r="M79" s="12" t="str">
        <x:f>IF(L79="","",IF(L79="OK",0,1))</x:f>
      </x:c>
    </x:row>
    <x:row r="80" ht="23" customHeight="1">
      <x:c r="A80" s="5"/>
      <x:c r="B80" s="5"/>
      <x:c r="C80" s="6"/>
      <x:c r="D80" s="6"/>
      <x:c r="E80" s="12" t="str">
        <x:f>IF(COUNTA(A80:D80)=0,"",IF(OR(A80="",B80=""),"À compléter",IF(COUNTIFS($A$8:$A$207,A80)&gt;1,"ID doublon",IF(COUNTIFS(Effectifs!$A$8:$A$27,B80)&lt;&gt;1,"Personne inconnue",IF(INDEX(Effectifs!$E$8:$E$27,MATCH(B80,Effectifs!$A$8:$A$27,0))&lt;&gt;"OK","Effectif invalide","OK")))))</x:f>
      </x:c>
      <x:c r="F80" s="12" t="str">
        <x:f>IF(E80="","",IF(OR(NOT(ISNUMBER(C80)),NOT(ISNUMBER(D80))),"Date invalide",IF(OR(C80&lt;1,D80&lt;C80,C80&lt;&gt;INT(C80),D80&lt;&gt;INT(D80)),"Date invalide","OK")))</x:f>
      </x:c>
      <x:c r="G80" s="12" t="str">
        <x:f>IF(OR(E80&lt;&gt;"OK",F80&lt;&gt;"OK"),"",IF(C80&lt;INDEX(Effectifs!$C$8:$C$27,MATCH(B80,Effectifs!$A$8:$A$27,0)),"Hors contrat",IF(COUNTIFS(Effectifs!$A$8:$A$27,B80,Effectifs!$D$8:$D$27,"&gt;0")=0,"OK",IF(D80&gt;INDEX(Effectifs!$D$8:$D$27,MATCH(B80,Effectifs!$A$8:$A$27,0)),"Hors contrat","OK"))))</x:f>
      </x:c>
      <x:c r="H80" s="12" t="str">
        <x:f>IF(OR(E80&lt;&gt;"OK",F80&lt;&gt;"OK",G80&lt;&gt;"OK"),"",IF(COUNTIFS($B$8:$B$207,B80,$C$8:$C$207,"&lt;="&amp;D80,$D$8:$D$207,"&gt;="&amp;C80)&gt;1,"À examiner","OK"))</x:f>
      </x:c>
      <x:c r="I80" s="13" t="str">
        <x:f>IF(L80="OK",MAX(C80,Suivi!$B$5),"")</x:f>
      </x:c>
      <x:c r="J80" s="13" t="str">
        <x:f>IF(L80="OK",MIN(D80,Suivi!$B$6),"")</x:f>
      </x:c>
      <x:c r="K80" s="12" t="str">
        <x:f>IF(L80="OK",IF(J80&lt;I80,0,NETWORKDAYS(I80,J80)),"")</x:f>
      </x:c>
      <x:c r="L80" s="12" t="str">
        <x:f>IF(E80="","",IF(E80&lt;&gt;"OK",E80,IF(F80&lt;&gt;"OK",F80,IF(G80&lt;&gt;"OK",G80,IF(H80&lt;&gt;"OK","Chevauchement",IF(Suivi!$B$7&lt;&gt;"OK","Période invalide","OK"))))))</x:f>
      </x:c>
      <x:c r="M80" s="12" t="str">
        <x:f>IF(L80="","",IF(L80="OK",0,1))</x:f>
      </x:c>
    </x:row>
    <x:row r="81" ht="23" customHeight="1">
      <x:c r="A81" s="5"/>
      <x:c r="B81" s="5"/>
      <x:c r="C81" s="6"/>
      <x:c r="D81" s="6"/>
      <x:c r="E81" s="12" t="str">
        <x:f>IF(COUNTA(A81:D81)=0,"",IF(OR(A81="",B81=""),"À compléter",IF(COUNTIFS($A$8:$A$207,A81)&gt;1,"ID doublon",IF(COUNTIFS(Effectifs!$A$8:$A$27,B81)&lt;&gt;1,"Personne inconnue",IF(INDEX(Effectifs!$E$8:$E$27,MATCH(B81,Effectifs!$A$8:$A$27,0))&lt;&gt;"OK","Effectif invalide","OK")))))</x:f>
      </x:c>
      <x:c r="F81" s="12" t="str">
        <x:f>IF(E81="","",IF(OR(NOT(ISNUMBER(C81)),NOT(ISNUMBER(D81))),"Date invalide",IF(OR(C81&lt;1,D81&lt;C81,C81&lt;&gt;INT(C81),D81&lt;&gt;INT(D81)),"Date invalide","OK")))</x:f>
      </x:c>
      <x:c r="G81" s="12" t="str">
        <x:f>IF(OR(E81&lt;&gt;"OK",F81&lt;&gt;"OK"),"",IF(C81&lt;INDEX(Effectifs!$C$8:$C$27,MATCH(B81,Effectifs!$A$8:$A$27,0)),"Hors contrat",IF(COUNTIFS(Effectifs!$A$8:$A$27,B81,Effectifs!$D$8:$D$27,"&gt;0")=0,"OK",IF(D81&gt;INDEX(Effectifs!$D$8:$D$27,MATCH(B81,Effectifs!$A$8:$A$27,0)),"Hors contrat","OK"))))</x:f>
      </x:c>
      <x:c r="H81" s="12" t="str">
        <x:f>IF(OR(E81&lt;&gt;"OK",F81&lt;&gt;"OK",G81&lt;&gt;"OK"),"",IF(COUNTIFS($B$8:$B$207,B81,$C$8:$C$207,"&lt;="&amp;D81,$D$8:$D$207,"&gt;="&amp;C81)&gt;1,"À examiner","OK"))</x:f>
      </x:c>
      <x:c r="I81" s="13" t="str">
        <x:f>IF(L81="OK",MAX(C81,Suivi!$B$5),"")</x:f>
      </x:c>
      <x:c r="J81" s="13" t="str">
        <x:f>IF(L81="OK",MIN(D81,Suivi!$B$6),"")</x:f>
      </x:c>
      <x:c r="K81" s="12" t="str">
        <x:f>IF(L81="OK",IF(J81&lt;I81,0,NETWORKDAYS(I81,J81)),"")</x:f>
      </x:c>
      <x:c r="L81" s="12" t="str">
        <x:f>IF(E81="","",IF(E81&lt;&gt;"OK",E81,IF(F81&lt;&gt;"OK",F81,IF(G81&lt;&gt;"OK",G81,IF(H81&lt;&gt;"OK","Chevauchement",IF(Suivi!$B$7&lt;&gt;"OK","Période invalide","OK"))))))</x:f>
      </x:c>
      <x:c r="M81" s="12" t="str">
        <x:f>IF(L81="","",IF(L81="OK",0,1))</x:f>
      </x:c>
    </x:row>
    <x:row r="82" ht="23" customHeight="1">
      <x:c r="A82" s="5"/>
      <x:c r="B82" s="5"/>
      <x:c r="C82" s="6"/>
      <x:c r="D82" s="6"/>
      <x:c r="E82" s="12" t="str">
        <x:f>IF(COUNTA(A82:D82)=0,"",IF(OR(A82="",B82=""),"À compléter",IF(COUNTIFS($A$8:$A$207,A82)&gt;1,"ID doublon",IF(COUNTIFS(Effectifs!$A$8:$A$27,B82)&lt;&gt;1,"Personne inconnue",IF(INDEX(Effectifs!$E$8:$E$27,MATCH(B82,Effectifs!$A$8:$A$27,0))&lt;&gt;"OK","Effectif invalide","OK")))))</x:f>
      </x:c>
      <x:c r="F82" s="12" t="str">
        <x:f>IF(E82="","",IF(OR(NOT(ISNUMBER(C82)),NOT(ISNUMBER(D82))),"Date invalide",IF(OR(C82&lt;1,D82&lt;C82,C82&lt;&gt;INT(C82),D82&lt;&gt;INT(D82)),"Date invalide","OK")))</x:f>
      </x:c>
      <x:c r="G82" s="12" t="str">
        <x:f>IF(OR(E82&lt;&gt;"OK",F82&lt;&gt;"OK"),"",IF(C82&lt;INDEX(Effectifs!$C$8:$C$27,MATCH(B82,Effectifs!$A$8:$A$27,0)),"Hors contrat",IF(COUNTIFS(Effectifs!$A$8:$A$27,B82,Effectifs!$D$8:$D$27,"&gt;0")=0,"OK",IF(D82&gt;INDEX(Effectifs!$D$8:$D$27,MATCH(B82,Effectifs!$A$8:$A$27,0)),"Hors contrat","OK"))))</x:f>
      </x:c>
      <x:c r="H82" s="12" t="str">
        <x:f>IF(OR(E82&lt;&gt;"OK",F82&lt;&gt;"OK",G82&lt;&gt;"OK"),"",IF(COUNTIFS($B$8:$B$207,B82,$C$8:$C$207,"&lt;="&amp;D82,$D$8:$D$207,"&gt;="&amp;C82)&gt;1,"À examiner","OK"))</x:f>
      </x:c>
      <x:c r="I82" s="13" t="str">
        <x:f>IF(L82="OK",MAX(C82,Suivi!$B$5),"")</x:f>
      </x:c>
      <x:c r="J82" s="13" t="str">
        <x:f>IF(L82="OK",MIN(D82,Suivi!$B$6),"")</x:f>
      </x:c>
      <x:c r="K82" s="12" t="str">
        <x:f>IF(L82="OK",IF(J82&lt;I82,0,NETWORKDAYS(I82,J82)),"")</x:f>
      </x:c>
      <x:c r="L82" s="12" t="str">
        <x:f>IF(E82="","",IF(E82&lt;&gt;"OK",E82,IF(F82&lt;&gt;"OK",F82,IF(G82&lt;&gt;"OK",G82,IF(H82&lt;&gt;"OK","Chevauchement",IF(Suivi!$B$7&lt;&gt;"OK","Période invalide","OK"))))))</x:f>
      </x:c>
      <x:c r="M82" s="12" t="str">
        <x:f>IF(L82="","",IF(L82="OK",0,1))</x:f>
      </x:c>
    </x:row>
    <x:row r="83" ht="23" customHeight="1">
      <x:c r="A83" s="5"/>
      <x:c r="B83" s="5"/>
      <x:c r="C83" s="6"/>
      <x:c r="D83" s="6"/>
      <x:c r="E83" s="12" t="str">
        <x:f>IF(COUNTA(A83:D83)=0,"",IF(OR(A83="",B83=""),"À compléter",IF(COUNTIFS($A$8:$A$207,A83)&gt;1,"ID doublon",IF(COUNTIFS(Effectifs!$A$8:$A$27,B83)&lt;&gt;1,"Personne inconnue",IF(INDEX(Effectifs!$E$8:$E$27,MATCH(B83,Effectifs!$A$8:$A$27,0))&lt;&gt;"OK","Effectif invalide","OK")))))</x:f>
      </x:c>
      <x:c r="F83" s="12" t="str">
        <x:f>IF(E83="","",IF(OR(NOT(ISNUMBER(C83)),NOT(ISNUMBER(D83))),"Date invalide",IF(OR(C83&lt;1,D83&lt;C83,C83&lt;&gt;INT(C83),D83&lt;&gt;INT(D83)),"Date invalide","OK")))</x:f>
      </x:c>
      <x:c r="G83" s="12" t="str">
        <x:f>IF(OR(E83&lt;&gt;"OK",F83&lt;&gt;"OK"),"",IF(C83&lt;INDEX(Effectifs!$C$8:$C$27,MATCH(B83,Effectifs!$A$8:$A$27,0)),"Hors contrat",IF(COUNTIFS(Effectifs!$A$8:$A$27,B83,Effectifs!$D$8:$D$27,"&gt;0")=0,"OK",IF(D83&gt;INDEX(Effectifs!$D$8:$D$27,MATCH(B83,Effectifs!$A$8:$A$27,0)),"Hors contrat","OK"))))</x:f>
      </x:c>
      <x:c r="H83" s="12" t="str">
        <x:f>IF(OR(E83&lt;&gt;"OK",F83&lt;&gt;"OK",G83&lt;&gt;"OK"),"",IF(COUNTIFS($B$8:$B$207,B83,$C$8:$C$207,"&lt;="&amp;D83,$D$8:$D$207,"&gt;="&amp;C83)&gt;1,"À examiner","OK"))</x:f>
      </x:c>
      <x:c r="I83" s="13" t="str">
        <x:f>IF(L83="OK",MAX(C83,Suivi!$B$5),"")</x:f>
      </x:c>
      <x:c r="J83" s="13" t="str">
        <x:f>IF(L83="OK",MIN(D83,Suivi!$B$6),"")</x:f>
      </x:c>
      <x:c r="K83" s="12" t="str">
        <x:f>IF(L83="OK",IF(J83&lt;I83,0,NETWORKDAYS(I83,J83)),"")</x:f>
      </x:c>
      <x:c r="L83" s="12" t="str">
        <x:f>IF(E83="","",IF(E83&lt;&gt;"OK",E83,IF(F83&lt;&gt;"OK",F83,IF(G83&lt;&gt;"OK",G83,IF(H83&lt;&gt;"OK","Chevauchement",IF(Suivi!$B$7&lt;&gt;"OK","Période invalide","OK"))))))</x:f>
      </x:c>
      <x:c r="M83" s="12" t="str">
        <x:f>IF(L83="","",IF(L83="OK",0,1))</x:f>
      </x:c>
    </x:row>
    <x:row r="84" ht="23" customHeight="1">
      <x:c r="A84" s="5"/>
      <x:c r="B84" s="5"/>
      <x:c r="C84" s="6"/>
      <x:c r="D84" s="6"/>
      <x:c r="E84" s="12" t="str">
        <x:f>IF(COUNTA(A84:D84)=0,"",IF(OR(A84="",B84=""),"À compléter",IF(COUNTIFS($A$8:$A$207,A84)&gt;1,"ID doublon",IF(COUNTIFS(Effectifs!$A$8:$A$27,B84)&lt;&gt;1,"Personne inconnue",IF(INDEX(Effectifs!$E$8:$E$27,MATCH(B84,Effectifs!$A$8:$A$27,0))&lt;&gt;"OK","Effectif invalide","OK")))))</x:f>
      </x:c>
      <x:c r="F84" s="12" t="str">
        <x:f>IF(E84="","",IF(OR(NOT(ISNUMBER(C84)),NOT(ISNUMBER(D84))),"Date invalide",IF(OR(C84&lt;1,D84&lt;C84,C84&lt;&gt;INT(C84),D84&lt;&gt;INT(D84)),"Date invalide","OK")))</x:f>
      </x:c>
      <x:c r="G84" s="12" t="str">
        <x:f>IF(OR(E84&lt;&gt;"OK",F84&lt;&gt;"OK"),"",IF(C84&lt;INDEX(Effectifs!$C$8:$C$27,MATCH(B84,Effectifs!$A$8:$A$27,0)),"Hors contrat",IF(COUNTIFS(Effectifs!$A$8:$A$27,B84,Effectifs!$D$8:$D$27,"&gt;0")=0,"OK",IF(D84&gt;INDEX(Effectifs!$D$8:$D$27,MATCH(B84,Effectifs!$A$8:$A$27,0)),"Hors contrat","OK"))))</x:f>
      </x:c>
      <x:c r="H84" s="12" t="str">
        <x:f>IF(OR(E84&lt;&gt;"OK",F84&lt;&gt;"OK",G84&lt;&gt;"OK"),"",IF(COUNTIFS($B$8:$B$207,B84,$C$8:$C$207,"&lt;="&amp;D84,$D$8:$D$207,"&gt;="&amp;C84)&gt;1,"À examiner","OK"))</x:f>
      </x:c>
      <x:c r="I84" s="13" t="str">
        <x:f>IF(L84="OK",MAX(C84,Suivi!$B$5),"")</x:f>
      </x:c>
      <x:c r="J84" s="13" t="str">
        <x:f>IF(L84="OK",MIN(D84,Suivi!$B$6),"")</x:f>
      </x:c>
      <x:c r="K84" s="12" t="str">
        <x:f>IF(L84="OK",IF(J84&lt;I84,0,NETWORKDAYS(I84,J84)),"")</x:f>
      </x:c>
      <x:c r="L84" s="12" t="str">
        <x:f>IF(E84="","",IF(E84&lt;&gt;"OK",E84,IF(F84&lt;&gt;"OK",F84,IF(G84&lt;&gt;"OK",G84,IF(H84&lt;&gt;"OK","Chevauchement",IF(Suivi!$B$7&lt;&gt;"OK","Période invalide","OK"))))))</x:f>
      </x:c>
      <x:c r="M84" s="12" t="str">
        <x:f>IF(L84="","",IF(L84="OK",0,1))</x:f>
      </x:c>
    </x:row>
    <x:row r="85" ht="23" customHeight="1">
      <x:c r="A85" s="5"/>
      <x:c r="B85" s="5"/>
      <x:c r="C85" s="6"/>
      <x:c r="D85" s="6"/>
      <x:c r="E85" s="12" t="str">
        <x:f>IF(COUNTA(A85:D85)=0,"",IF(OR(A85="",B85=""),"À compléter",IF(COUNTIFS($A$8:$A$207,A85)&gt;1,"ID doublon",IF(COUNTIFS(Effectifs!$A$8:$A$27,B85)&lt;&gt;1,"Personne inconnue",IF(INDEX(Effectifs!$E$8:$E$27,MATCH(B85,Effectifs!$A$8:$A$27,0))&lt;&gt;"OK","Effectif invalide","OK")))))</x:f>
      </x:c>
      <x:c r="F85" s="12" t="str">
        <x:f>IF(E85="","",IF(OR(NOT(ISNUMBER(C85)),NOT(ISNUMBER(D85))),"Date invalide",IF(OR(C85&lt;1,D85&lt;C85,C85&lt;&gt;INT(C85),D85&lt;&gt;INT(D85)),"Date invalide","OK")))</x:f>
      </x:c>
      <x:c r="G85" s="12" t="str">
        <x:f>IF(OR(E85&lt;&gt;"OK",F85&lt;&gt;"OK"),"",IF(C85&lt;INDEX(Effectifs!$C$8:$C$27,MATCH(B85,Effectifs!$A$8:$A$27,0)),"Hors contrat",IF(COUNTIFS(Effectifs!$A$8:$A$27,B85,Effectifs!$D$8:$D$27,"&gt;0")=0,"OK",IF(D85&gt;INDEX(Effectifs!$D$8:$D$27,MATCH(B85,Effectifs!$A$8:$A$27,0)),"Hors contrat","OK"))))</x:f>
      </x:c>
      <x:c r="H85" s="12" t="str">
        <x:f>IF(OR(E85&lt;&gt;"OK",F85&lt;&gt;"OK",G85&lt;&gt;"OK"),"",IF(COUNTIFS($B$8:$B$207,B85,$C$8:$C$207,"&lt;="&amp;D85,$D$8:$D$207,"&gt;="&amp;C85)&gt;1,"À examiner","OK"))</x:f>
      </x:c>
      <x:c r="I85" s="13" t="str">
        <x:f>IF(L85="OK",MAX(C85,Suivi!$B$5),"")</x:f>
      </x:c>
      <x:c r="J85" s="13" t="str">
        <x:f>IF(L85="OK",MIN(D85,Suivi!$B$6),"")</x:f>
      </x:c>
      <x:c r="K85" s="12" t="str">
        <x:f>IF(L85="OK",IF(J85&lt;I85,0,NETWORKDAYS(I85,J85)),"")</x:f>
      </x:c>
      <x:c r="L85" s="12" t="str">
        <x:f>IF(E85="","",IF(E85&lt;&gt;"OK",E85,IF(F85&lt;&gt;"OK",F85,IF(G85&lt;&gt;"OK",G85,IF(H85&lt;&gt;"OK","Chevauchement",IF(Suivi!$B$7&lt;&gt;"OK","Période invalide","OK"))))))</x:f>
      </x:c>
      <x:c r="M85" s="12" t="str">
        <x:f>IF(L85="","",IF(L85="OK",0,1))</x:f>
      </x:c>
    </x:row>
    <x:row r="86" ht="23" customHeight="1">
      <x:c r="A86" s="5"/>
      <x:c r="B86" s="5"/>
      <x:c r="C86" s="6"/>
      <x:c r="D86" s="6"/>
      <x:c r="E86" s="12" t="str">
        <x:f>IF(COUNTA(A86:D86)=0,"",IF(OR(A86="",B86=""),"À compléter",IF(COUNTIFS($A$8:$A$207,A86)&gt;1,"ID doublon",IF(COUNTIFS(Effectifs!$A$8:$A$27,B86)&lt;&gt;1,"Personne inconnue",IF(INDEX(Effectifs!$E$8:$E$27,MATCH(B86,Effectifs!$A$8:$A$27,0))&lt;&gt;"OK","Effectif invalide","OK")))))</x:f>
      </x:c>
      <x:c r="F86" s="12" t="str">
        <x:f>IF(E86="","",IF(OR(NOT(ISNUMBER(C86)),NOT(ISNUMBER(D86))),"Date invalide",IF(OR(C86&lt;1,D86&lt;C86,C86&lt;&gt;INT(C86),D86&lt;&gt;INT(D86)),"Date invalide","OK")))</x:f>
      </x:c>
      <x:c r="G86" s="12" t="str">
        <x:f>IF(OR(E86&lt;&gt;"OK",F86&lt;&gt;"OK"),"",IF(C86&lt;INDEX(Effectifs!$C$8:$C$27,MATCH(B86,Effectifs!$A$8:$A$27,0)),"Hors contrat",IF(COUNTIFS(Effectifs!$A$8:$A$27,B86,Effectifs!$D$8:$D$27,"&gt;0")=0,"OK",IF(D86&gt;INDEX(Effectifs!$D$8:$D$27,MATCH(B86,Effectifs!$A$8:$A$27,0)),"Hors contrat","OK"))))</x:f>
      </x:c>
      <x:c r="H86" s="12" t="str">
        <x:f>IF(OR(E86&lt;&gt;"OK",F86&lt;&gt;"OK",G86&lt;&gt;"OK"),"",IF(COUNTIFS($B$8:$B$207,B86,$C$8:$C$207,"&lt;="&amp;D86,$D$8:$D$207,"&gt;="&amp;C86)&gt;1,"À examiner","OK"))</x:f>
      </x:c>
      <x:c r="I86" s="13" t="str">
        <x:f>IF(L86="OK",MAX(C86,Suivi!$B$5),"")</x:f>
      </x:c>
      <x:c r="J86" s="13" t="str">
        <x:f>IF(L86="OK",MIN(D86,Suivi!$B$6),"")</x:f>
      </x:c>
      <x:c r="K86" s="12" t="str">
        <x:f>IF(L86="OK",IF(J86&lt;I86,0,NETWORKDAYS(I86,J86)),"")</x:f>
      </x:c>
      <x:c r="L86" s="12" t="str">
        <x:f>IF(E86="","",IF(E86&lt;&gt;"OK",E86,IF(F86&lt;&gt;"OK",F86,IF(G86&lt;&gt;"OK",G86,IF(H86&lt;&gt;"OK","Chevauchement",IF(Suivi!$B$7&lt;&gt;"OK","Période invalide","OK"))))))</x:f>
      </x:c>
      <x:c r="M86" s="12" t="str">
        <x:f>IF(L86="","",IF(L86="OK",0,1))</x:f>
      </x:c>
    </x:row>
    <x:row r="87" ht="23" customHeight="1">
      <x:c r="A87" s="5"/>
      <x:c r="B87" s="5"/>
      <x:c r="C87" s="6"/>
      <x:c r="D87" s="6"/>
      <x:c r="E87" s="12" t="str">
        <x:f>IF(COUNTA(A87:D87)=0,"",IF(OR(A87="",B87=""),"À compléter",IF(COUNTIFS($A$8:$A$207,A87)&gt;1,"ID doublon",IF(COUNTIFS(Effectifs!$A$8:$A$27,B87)&lt;&gt;1,"Personne inconnue",IF(INDEX(Effectifs!$E$8:$E$27,MATCH(B87,Effectifs!$A$8:$A$27,0))&lt;&gt;"OK","Effectif invalide","OK")))))</x:f>
      </x:c>
      <x:c r="F87" s="12" t="str">
        <x:f>IF(E87="","",IF(OR(NOT(ISNUMBER(C87)),NOT(ISNUMBER(D87))),"Date invalide",IF(OR(C87&lt;1,D87&lt;C87,C87&lt;&gt;INT(C87),D87&lt;&gt;INT(D87)),"Date invalide","OK")))</x:f>
      </x:c>
      <x:c r="G87" s="12" t="str">
        <x:f>IF(OR(E87&lt;&gt;"OK",F87&lt;&gt;"OK"),"",IF(C87&lt;INDEX(Effectifs!$C$8:$C$27,MATCH(B87,Effectifs!$A$8:$A$27,0)),"Hors contrat",IF(COUNTIFS(Effectifs!$A$8:$A$27,B87,Effectifs!$D$8:$D$27,"&gt;0")=0,"OK",IF(D87&gt;INDEX(Effectifs!$D$8:$D$27,MATCH(B87,Effectifs!$A$8:$A$27,0)),"Hors contrat","OK"))))</x:f>
      </x:c>
      <x:c r="H87" s="12" t="str">
        <x:f>IF(OR(E87&lt;&gt;"OK",F87&lt;&gt;"OK",G87&lt;&gt;"OK"),"",IF(COUNTIFS($B$8:$B$207,B87,$C$8:$C$207,"&lt;="&amp;D87,$D$8:$D$207,"&gt;="&amp;C87)&gt;1,"À examiner","OK"))</x:f>
      </x:c>
      <x:c r="I87" s="13" t="str">
        <x:f>IF(L87="OK",MAX(C87,Suivi!$B$5),"")</x:f>
      </x:c>
      <x:c r="J87" s="13" t="str">
        <x:f>IF(L87="OK",MIN(D87,Suivi!$B$6),"")</x:f>
      </x:c>
      <x:c r="K87" s="12" t="str">
        <x:f>IF(L87="OK",IF(J87&lt;I87,0,NETWORKDAYS(I87,J87)),"")</x:f>
      </x:c>
      <x:c r="L87" s="12" t="str">
        <x:f>IF(E87="","",IF(E87&lt;&gt;"OK",E87,IF(F87&lt;&gt;"OK",F87,IF(G87&lt;&gt;"OK",G87,IF(H87&lt;&gt;"OK","Chevauchement",IF(Suivi!$B$7&lt;&gt;"OK","Période invalide","OK"))))))</x:f>
      </x:c>
      <x:c r="M87" s="12" t="str">
        <x:f>IF(L87="","",IF(L87="OK",0,1))</x:f>
      </x:c>
    </x:row>
    <x:row r="88" ht="23" customHeight="1">
      <x:c r="A88" s="5"/>
      <x:c r="B88" s="5"/>
      <x:c r="C88" s="6"/>
      <x:c r="D88" s="6"/>
      <x:c r="E88" s="12" t="str">
        <x:f>IF(COUNTA(A88:D88)=0,"",IF(OR(A88="",B88=""),"À compléter",IF(COUNTIFS($A$8:$A$207,A88)&gt;1,"ID doublon",IF(COUNTIFS(Effectifs!$A$8:$A$27,B88)&lt;&gt;1,"Personne inconnue",IF(INDEX(Effectifs!$E$8:$E$27,MATCH(B88,Effectifs!$A$8:$A$27,0))&lt;&gt;"OK","Effectif invalide","OK")))))</x:f>
      </x:c>
      <x:c r="F88" s="12" t="str">
        <x:f>IF(E88="","",IF(OR(NOT(ISNUMBER(C88)),NOT(ISNUMBER(D88))),"Date invalide",IF(OR(C88&lt;1,D88&lt;C88,C88&lt;&gt;INT(C88),D88&lt;&gt;INT(D88)),"Date invalide","OK")))</x:f>
      </x:c>
      <x:c r="G88" s="12" t="str">
        <x:f>IF(OR(E88&lt;&gt;"OK",F88&lt;&gt;"OK"),"",IF(C88&lt;INDEX(Effectifs!$C$8:$C$27,MATCH(B88,Effectifs!$A$8:$A$27,0)),"Hors contrat",IF(COUNTIFS(Effectifs!$A$8:$A$27,B88,Effectifs!$D$8:$D$27,"&gt;0")=0,"OK",IF(D88&gt;INDEX(Effectifs!$D$8:$D$27,MATCH(B88,Effectifs!$A$8:$A$27,0)),"Hors contrat","OK"))))</x:f>
      </x:c>
      <x:c r="H88" s="12" t="str">
        <x:f>IF(OR(E88&lt;&gt;"OK",F88&lt;&gt;"OK",G88&lt;&gt;"OK"),"",IF(COUNTIFS($B$8:$B$207,B88,$C$8:$C$207,"&lt;="&amp;D88,$D$8:$D$207,"&gt;="&amp;C88)&gt;1,"À examiner","OK"))</x:f>
      </x:c>
      <x:c r="I88" s="13" t="str">
        <x:f>IF(L88="OK",MAX(C88,Suivi!$B$5),"")</x:f>
      </x:c>
      <x:c r="J88" s="13" t="str">
        <x:f>IF(L88="OK",MIN(D88,Suivi!$B$6),"")</x:f>
      </x:c>
      <x:c r="K88" s="12" t="str">
        <x:f>IF(L88="OK",IF(J88&lt;I88,0,NETWORKDAYS(I88,J88)),"")</x:f>
      </x:c>
      <x:c r="L88" s="12" t="str">
        <x:f>IF(E88="","",IF(E88&lt;&gt;"OK",E88,IF(F88&lt;&gt;"OK",F88,IF(G88&lt;&gt;"OK",G88,IF(H88&lt;&gt;"OK","Chevauchement",IF(Suivi!$B$7&lt;&gt;"OK","Période invalide","OK"))))))</x:f>
      </x:c>
      <x:c r="M88" s="12" t="str">
        <x:f>IF(L88="","",IF(L88="OK",0,1))</x:f>
      </x:c>
    </x:row>
    <x:row r="89" ht="23" customHeight="1">
      <x:c r="A89" s="5"/>
      <x:c r="B89" s="5"/>
      <x:c r="C89" s="6"/>
      <x:c r="D89" s="6"/>
      <x:c r="E89" s="12" t="str">
        <x:f>IF(COUNTA(A89:D89)=0,"",IF(OR(A89="",B89=""),"À compléter",IF(COUNTIFS($A$8:$A$207,A89)&gt;1,"ID doublon",IF(COUNTIFS(Effectifs!$A$8:$A$27,B89)&lt;&gt;1,"Personne inconnue",IF(INDEX(Effectifs!$E$8:$E$27,MATCH(B89,Effectifs!$A$8:$A$27,0))&lt;&gt;"OK","Effectif invalide","OK")))))</x:f>
      </x:c>
      <x:c r="F89" s="12" t="str">
        <x:f>IF(E89="","",IF(OR(NOT(ISNUMBER(C89)),NOT(ISNUMBER(D89))),"Date invalide",IF(OR(C89&lt;1,D89&lt;C89,C89&lt;&gt;INT(C89),D89&lt;&gt;INT(D89)),"Date invalide","OK")))</x:f>
      </x:c>
      <x:c r="G89" s="12" t="str">
        <x:f>IF(OR(E89&lt;&gt;"OK",F89&lt;&gt;"OK"),"",IF(C89&lt;INDEX(Effectifs!$C$8:$C$27,MATCH(B89,Effectifs!$A$8:$A$27,0)),"Hors contrat",IF(COUNTIFS(Effectifs!$A$8:$A$27,B89,Effectifs!$D$8:$D$27,"&gt;0")=0,"OK",IF(D89&gt;INDEX(Effectifs!$D$8:$D$27,MATCH(B89,Effectifs!$A$8:$A$27,0)),"Hors contrat","OK"))))</x:f>
      </x:c>
      <x:c r="H89" s="12" t="str">
        <x:f>IF(OR(E89&lt;&gt;"OK",F89&lt;&gt;"OK",G89&lt;&gt;"OK"),"",IF(COUNTIFS($B$8:$B$207,B89,$C$8:$C$207,"&lt;="&amp;D89,$D$8:$D$207,"&gt;="&amp;C89)&gt;1,"À examiner","OK"))</x:f>
      </x:c>
      <x:c r="I89" s="13" t="str">
        <x:f>IF(L89="OK",MAX(C89,Suivi!$B$5),"")</x:f>
      </x:c>
      <x:c r="J89" s="13" t="str">
        <x:f>IF(L89="OK",MIN(D89,Suivi!$B$6),"")</x:f>
      </x:c>
      <x:c r="K89" s="12" t="str">
        <x:f>IF(L89="OK",IF(J89&lt;I89,0,NETWORKDAYS(I89,J89)),"")</x:f>
      </x:c>
      <x:c r="L89" s="12" t="str">
        <x:f>IF(E89="","",IF(E89&lt;&gt;"OK",E89,IF(F89&lt;&gt;"OK",F89,IF(G89&lt;&gt;"OK",G89,IF(H89&lt;&gt;"OK","Chevauchement",IF(Suivi!$B$7&lt;&gt;"OK","Période invalide","OK"))))))</x:f>
      </x:c>
      <x:c r="M89" s="12" t="str">
        <x:f>IF(L89="","",IF(L89="OK",0,1))</x:f>
      </x:c>
    </x:row>
    <x:row r="90" ht="23" customHeight="1">
      <x:c r="A90" s="5"/>
      <x:c r="B90" s="5"/>
      <x:c r="C90" s="6"/>
      <x:c r="D90" s="6"/>
      <x:c r="E90" s="12" t="str">
        <x:f>IF(COUNTA(A90:D90)=0,"",IF(OR(A90="",B90=""),"À compléter",IF(COUNTIFS($A$8:$A$207,A90)&gt;1,"ID doublon",IF(COUNTIFS(Effectifs!$A$8:$A$27,B90)&lt;&gt;1,"Personne inconnue",IF(INDEX(Effectifs!$E$8:$E$27,MATCH(B90,Effectifs!$A$8:$A$27,0))&lt;&gt;"OK","Effectif invalide","OK")))))</x:f>
      </x:c>
      <x:c r="F90" s="12" t="str">
        <x:f>IF(E90="","",IF(OR(NOT(ISNUMBER(C90)),NOT(ISNUMBER(D90))),"Date invalide",IF(OR(C90&lt;1,D90&lt;C90,C90&lt;&gt;INT(C90),D90&lt;&gt;INT(D90)),"Date invalide","OK")))</x:f>
      </x:c>
      <x:c r="G90" s="12" t="str">
        <x:f>IF(OR(E90&lt;&gt;"OK",F90&lt;&gt;"OK"),"",IF(C90&lt;INDEX(Effectifs!$C$8:$C$27,MATCH(B90,Effectifs!$A$8:$A$27,0)),"Hors contrat",IF(COUNTIFS(Effectifs!$A$8:$A$27,B90,Effectifs!$D$8:$D$27,"&gt;0")=0,"OK",IF(D90&gt;INDEX(Effectifs!$D$8:$D$27,MATCH(B90,Effectifs!$A$8:$A$27,0)),"Hors contrat","OK"))))</x:f>
      </x:c>
      <x:c r="H90" s="12" t="str">
        <x:f>IF(OR(E90&lt;&gt;"OK",F90&lt;&gt;"OK",G90&lt;&gt;"OK"),"",IF(COUNTIFS($B$8:$B$207,B90,$C$8:$C$207,"&lt;="&amp;D90,$D$8:$D$207,"&gt;="&amp;C90)&gt;1,"À examiner","OK"))</x:f>
      </x:c>
      <x:c r="I90" s="13" t="str">
        <x:f>IF(L90="OK",MAX(C90,Suivi!$B$5),"")</x:f>
      </x:c>
      <x:c r="J90" s="13" t="str">
        <x:f>IF(L90="OK",MIN(D90,Suivi!$B$6),"")</x:f>
      </x:c>
      <x:c r="K90" s="12" t="str">
        <x:f>IF(L90="OK",IF(J90&lt;I90,0,NETWORKDAYS(I90,J90)),"")</x:f>
      </x:c>
      <x:c r="L90" s="12" t="str">
        <x:f>IF(E90="","",IF(E90&lt;&gt;"OK",E90,IF(F90&lt;&gt;"OK",F90,IF(G90&lt;&gt;"OK",G90,IF(H90&lt;&gt;"OK","Chevauchement",IF(Suivi!$B$7&lt;&gt;"OK","Période invalide","OK"))))))</x:f>
      </x:c>
      <x:c r="M90" s="12" t="str">
        <x:f>IF(L90="","",IF(L90="OK",0,1))</x:f>
      </x:c>
    </x:row>
    <x:row r="91" ht="23" customHeight="1">
      <x:c r="A91" s="5"/>
      <x:c r="B91" s="5"/>
      <x:c r="C91" s="6"/>
      <x:c r="D91" s="6"/>
      <x:c r="E91" s="12" t="str">
        <x:f>IF(COUNTA(A91:D91)=0,"",IF(OR(A91="",B91=""),"À compléter",IF(COUNTIFS($A$8:$A$207,A91)&gt;1,"ID doublon",IF(COUNTIFS(Effectifs!$A$8:$A$27,B91)&lt;&gt;1,"Personne inconnue",IF(INDEX(Effectifs!$E$8:$E$27,MATCH(B91,Effectifs!$A$8:$A$27,0))&lt;&gt;"OK","Effectif invalide","OK")))))</x:f>
      </x:c>
      <x:c r="F91" s="12" t="str">
        <x:f>IF(E91="","",IF(OR(NOT(ISNUMBER(C91)),NOT(ISNUMBER(D91))),"Date invalide",IF(OR(C91&lt;1,D91&lt;C91,C91&lt;&gt;INT(C91),D91&lt;&gt;INT(D91)),"Date invalide","OK")))</x:f>
      </x:c>
      <x:c r="G91" s="12" t="str">
        <x:f>IF(OR(E91&lt;&gt;"OK",F91&lt;&gt;"OK"),"",IF(C91&lt;INDEX(Effectifs!$C$8:$C$27,MATCH(B91,Effectifs!$A$8:$A$27,0)),"Hors contrat",IF(COUNTIFS(Effectifs!$A$8:$A$27,B91,Effectifs!$D$8:$D$27,"&gt;0")=0,"OK",IF(D91&gt;INDEX(Effectifs!$D$8:$D$27,MATCH(B91,Effectifs!$A$8:$A$27,0)),"Hors contrat","OK"))))</x:f>
      </x:c>
      <x:c r="H91" s="12" t="str">
        <x:f>IF(OR(E91&lt;&gt;"OK",F91&lt;&gt;"OK",G91&lt;&gt;"OK"),"",IF(COUNTIFS($B$8:$B$207,B91,$C$8:$C$207,"&lt;="&amp;D91,$D$8:$D$207,"&gt;="&amp;C91)&gt;1,"À examiner","OK"))</x:f>
      </x:c>
      <x:c r="I91" s="13" t="str">
        <x:f>IF(L91="OK",MAX(C91,Suivi!$B$5),"")</x:f>
      </x:c>
      <x:c r="J91" s="13" t="str">
        <x:f>IF(L91="OK",MIN(D91,Suivi!$B$6),"")</x:f>
      </x:c>
      <x:c r="K91" s="12" t="str">
        <x:f>IF(L91="OK",IF(J91&lt;I91,0,NETWORKDAYS(I91,J91)),"")</x:f>
      </x:c>
      <x:c r="L91" s="12" t="str">
        <x:f>IF(E91="","",IF(E91&lt;&gt;"OK",E91,IF(F91&lt;&gt;"OK",F91,IF(G91&lt;&gt;"OK",G91,IF(H91&lt;&gt;"OK","Chevauchement",IF(Suivi!$B$7&lt;&gt;"OK","Période invalide","OK"))))))</x:f>
      </x:c>
      <x:c r="M91" s="12" t="str">
        <x:f>IF(L91="","",IF(L91="OK",0,1))</x:f>
      </x:c>
    </x:row>
    <x:row r="92" ht="23" customHeight="1">
      <x:c r="A92" s="5"/>
      <x:c r="B92" s="5"/>
      <x:c r="C92" s="6"/>
      <x:c r="D92" s="6"/>
      <x:c r="E92" s="12" t="str">
        <x:f>IF(COUNTA(A92:D92)=0,"",IF(OR(A92="",B92=""),"À compléter",IF(COUNTIFS($A$8:$A$207,A92)&gt;1,"ID doublon",IF(COUNTIFS(Effectifs!$A$8:$A$27,B92)&lt;&gt;1,"Personne inconnue",IF(INDEX(Effectifs!$E$8:$E$27,MATCH(B92,Effectifs!$A$8:$A$27,0))&lt;&gt;"OK","Effectif invalide","OK")))))</x:f>
      </x:c>
      <x:c r="F92" s="12" t="str">
        <x:f>IF(E92="","",IF(OR(NOT(ISNUMBER(C92)),NOT(ISNUMBER(D92))),"Date invalide",IF(OR(C92&lt;1,D92&lt;C92,C92&lt;&gt;INT(C92),D92&lt;&gt;INT(D92)),"Date invalide","OK")))</x:f>
      </x:c>
      <x:c r="G92" s="12" t="str">
        <x:f>IF(OR(E92&lt;&gt;"OK",F92&lt;&gt;"OK"),"",IF(C92&lt;INDEX(Effectifs!$C$8:$C$27,MATCH(B92,Effectifs!$A$8:$A$27,0)),"Hors contrat",IF(COUNTIFS(Effectifs!$A$8:$A$27,B92,Effectifs!$D$8:$D$27,"&gt;0")=0,"OK",IF(D92&gt;INDEX(Effectifs!$D$8:$D$27,MATCH(B92,Effectifs!$A$8:$A$27,0)),"Hors contrat","OK"))))</x:f>
      </x:c>
      <x:c r="H92" s="12" t="str">
        <x:f>IF(OR(E92&lt;&gt;"OK",F92&lt;&gt;"OK",G92&lt;&gt;"OK"),"",IF(COUNTIFS($B$8:$B$207,B92,$C$8:$C$207,"&lt;="&amp;D92,$D$8:$D$207,"&gt;="&amp;C92)&gt;1,"À examiner","OK"))</x:f>
      </x:c>
      <x:c r="I92" s="13" t="str">
        <x:f>IF(L92="OK",MAX(C92,Suivi!$B$5),"")</x:f>
      </x:c>
      <x:c r="J92" s="13" t="str">
        <x:f>IF(L92="OK",MIN(D92,Suivi!$B$6),"")</x:f>
      </x:c>
      <x:c r="K92" s="12" t="str">
        <x:f>IF(L92="OK",IF(J92&lt;I92,0,NETWORKDAYS(I92,J92)),"")</x:f>
      </x:c>
      <x:c r="L92" s="12" t="str">
        <x:f>IF(E92="","",IF(E92&lt;&gt;"OK",E92,IF(F92&lt;&gt;"OK",F92,IF(G92&lt;&gt;"OK",G92,IF(H92&lt;&gt;"OK","Chevauchement",IF(Suivi!$B$7&lt;&gt;"OK","Période invalide","OK"))))))</x:f>
      </x:c>
      <x:c r="M92" s="12" t="str">
        <x:f>IF(L92="","",IF(L92="OK",0,1))</x:f>
      </x:c>
    </x:row>
    <x:row r="93" ht="23" customHeight="1">
      <x:c r="A93" s="5"/>
      <x:c r="B93" s="5"/>
      <x:c r="C93" s="6"/>
      <x:c r="D93" s="6"/>
      <x:c r="E93" s="12" t="str">
        <x:f>IF(COUNTA(A93:D93)=0,"",IF(OR(A93="",B93=""),"À compléter",IF(COUNTIFS($A$8:$A$207,A93)&gt;1,"ID doublon",IF(COUNTIFS(Effectifs!$A$8:$A$27,B93)&lt;&gt;1,"Personne inconnue",IF(INDEX(Effectifs!$E$8:$E$27,MATCH(B93,Effectifs!$A$8:$A$27,0))&lt;&gt;"OK","Effectif invalide","OK")))))</x:f>
      </x:c>
      <x:c r="F93" s="12" t="str">
        <x:f>IF(E93="","",IF(OR(NOT(ISNUMBER(C93)),NOT(ISNUMBER(D93))),"Date invalide",IF(OR(C93&lt;1,D93&lt;C93,C93&lt;&gt;INT(C93),D93&lt;&gt;INT(D93)),"Date invalide","OK")))</x:f>
      </x:c>
      <x:c r="G93" s="12" t="str">
        <x:f>IF(OR(E93&lt;&gt;"OK",F93&lt;&gt;"OK"),"",IF(C93&lt;INDEX(Effectifs!$C$8:$C$27,MATCH(B93,Effectifs!$A$8:$A$27,0)),"Hors contrat",IF(COUNTIFS(Effectifs!$A$8:$A$27,B93,Effectifs!$D$8:$D$27,"&gt;0")=0,"OK",IF(D93&gt;INDEX(Effectifs!$D$8:$D$27,MATCH(B93,Effectifs!$A$8:$A$27,0)),"Hors contrat","OK"))))</x:f>
      </x:c>
      <x:c r="H93" s="12" t="str">
        <x:f>IF(OR(E93&lt;&gt;"OK",F93&lt;&gt;"OK",G93&lt;&gt;"OK"),"",IF(COUNTIFS($B$8:$B$207,B93,$C$8:$C$207,"&lt;="&amp;D93,$D$8:$D$207,"&gt;="&amp;C93)&gt;1,"À examiner","OK"))</x:f>
      </x:c>
      <x:c r="I93" s="13" t="str">
        <x:f>IF(L93="OK",MAX(C93,Suivi!$B$5),"")</x:f>
      </x:c>
      <x:c r="J93" s="13" t="str">
        <x:f>IF(L93="OK",MIN(D93,Suivi!$B$6),"")</x:f>
      </x:c>
      <x:c r="K93" s="12" t="str">
        <x:f>IF(L93="OK",IF(J93&lt;I93,0,NETWORKDAYS(I93,J93)),"")</x:f>
      </x:c>
      <x:c r="L93" s="12" t="str">
        <x:f>IF(E93="","",IF(E93&lt;&gt;"OK",E93,IF(F93&lt;&gt;"OK",F93,IF(G93&lt;&gt;"OK",G93,IF(H93&lt;&gt;"OK","Chevauchement",IF(Suivi!$B$7&lt;&gt;"OK","Période invalide","OK"))))))</x:f>
      </x:c>
      <x:c r="M93" s="12" t="str">
        <x:f>IF(L93="","",IF(L93="OK",0,1))</x:f>
      </x:c>
    </x:row>
    <x:row r="94" ht="23" customHeight="1">
      <x:c r="A94" s="5"/>
      <x:c r="B94" s="5"/>
      <x:c r="C94" s="6"/>
      <x:c r="D94" s="6"/>
      <x:c r="E94" s="12" t="str">
        <x:f>IF(COUNTA(A94:D94)=0,"",IF(OR(A94="",B94=""),"À compléter",IF(COUNTIFS($A$8:$A$207,A94)&gt;1,"ID doublon",IF(COUNTIFS(Effectifs!$A$8:$A$27,B94)&lt;&gt;1,"Personne inconnue",IF(INDEX(Effectifs!$E$8:$E$27,MATCH(B94,Effectifs!$A$8:$A$27,0))&lt;&gt;"OK","Effectif invalide","OK")))))</x:f>
      </x:c>
      <x:c r="F94" s="12" t="str">
        <x:f>IF(E94="","",IF(OR(NOT(ISNUMBER(C94)),NOT(ISNUMBER(D94))),"Date invalide",IF(OR(C94&lt;1,D94&lt;C94,C94&lt;&gt;INT(C94),D94&lt;&gt;INT(D94)),"Date invalide","OK")))</x:f>
      </x:c>
      <x:c r="G94" s="12" t="str">
        <x:f>IF(OR(E94&lt;&gt;"OK",F94&lt;&gt;"OK"),"",IF(C94&lt;INDEX(Effectifs!$C$8:$C$27,MATCH(B94,Effectifs!$A$8:$A$27,0)),"Hors contrat",IF(COUNTIFS(Effectifs!$A$8:$A$27,B94,Effectifs!$D$8:$D$27,"&gt;0")=0,"OK",IF(D94&gt;INDEX(Effectifs!$D$8:$D$27,MATCH(B94,Effectifs!$A$8:$A$27,0)),"Hors contrat","OK"))))</x:f>
      </x:c>
      <x:c r="H94" s="12" t="str">
        <x:f>IF(OR(E94&lt;&gt;"OK",F94&lt;&gt;"OK",G94&lt;&gt;"OK"),"",IF(COUNTIFS($B$8:$B$207,B94,$C$8:$C$207,"&lt;="&amp;D94,$D$8:$D$207,"&gt;="&amp;C94)&gt;1,"À examiner","OK"))</x:f>
      </x:c>
      <x:c r="I94" s="13" t="str">
        <x:f>IF(L94="OK",MAX(C94,Suivi!$B$5),"")</x:f>
      </x:c>
      <x:c r="J94" s="13" t="str">
        <x:f>IF(L94="OK",MIN(D94,Suivi!$B$6),"")</x:f>
      </x:c>
      <x:c r="K94" s="12" t="str">
        <x:f>IF(L94="OK",IF(J94&lt;I94,0,NETWORKDAYS(I94,J94)),"")</x:f>
      </x:c>
      <x:c r="L94" s="12" t="str">
        <x:f>IF(E94="","",IF(E94&lt;&gt;"OK",E94,IF(F94&lt;&gt;"OK",F94,IF(G94&lt;&gt;"OK",G94,IF(H94&lt;&gt;"OK","Chevauchement",IF(Suivi!$B$7&lt;&gt;"OK","Période invalide","OK"))))))</x:f>
      </x:c>
      <x:c r="M94" s="12" t="str">
        <x:f>IF(L94="","",IF(L94="OK",0,1))</x:f>
      </x:c>
    </x:row>
    <x:row r="95" ht="23" customHeight="1">
      <x:c r="A95" s="5"/>
      <x:c r="B95" s="5"/>
      <x:c r="C95" s="6"/>
      <x:c r="D95" s="6"/>
      <x:c r="E95" s="12" t="str">
        <x:f>IF(COUNTA(A95:D95)=0,"",IF(OR(A95="",B95=""),"À compléter",IF(COUNTIFS($A$8:$A$207,A95)&gt;1,"ID doublon",IF(COUNTIFS(Effectifs!$A$8:$A$27,B95)&lt;&gt;1,"Personne inconnue",IF(INDEX(Effectifs!$E$8:$E$27,MATCH(B95,Effectifs!$A$8:$A$27,0))&lt;&gt;"OK","Effectif invalide","OK")))))</x:f>
      </x:c>
      <x:c r="F95" s="12" t="str">
        <x:f>IF(E95="","",IF(OR(NOT(ISNUMBER(C95)),NOT(ISNUMBER(D95))),"Date invalide",IF(OR(C95&lt;1,D95&lt;C95,C95&lt;&gt;INT(C95),D95&lt;&gt;INT(D95)),"Date invalide","OK")))</x:f>
      </x:c>
      <x:c r="G95" s="12" t="str">
        <x:f>IF(OR(E95&lt;&gt;"OK",F95&lt;&gt;"OK"),"",IF(C95&lt;INDEX(Effectifs!$C$8:$C$27,MATCH(B95,Effectifs!$A$8:$A$27,0)),"Hors contrat",IF(COUNTIFS(Effectifs!$A$8:$A$27,B95,Effectifs!$D$8:$D$27,"&gt;0")=0,"OK",IF(D95&gt;INDEX(Effectifs!$D$8:$D$27,MATCH(B95,Effectifs!$A$8:$A$27,0)),"Hors contrat","OK"))))</x:f>
      </x:c>
      <x:c r="H95" s="12" t="str">
        <x:f>IF(OR(E95&lt;&gt;"OK",F95&lt;&gt;"OK",G95&lt;&gt;"OK"),"",IF(COUNTIFS($B$8:$B$207,B95,$C$8:$C$207,"&lt;="&amp;D95,$D$8:$D$207,"&gt;="&amp;C95)&gt;1,"À examiner","OK"))</x:f>
      </x:c>
      <x:c r="I95" s="13" t="str">
        <x:f>IF(L95="OK",MAX(C95,Suivi!$B$5),"")</x:f>
      </x:c>
      <x:c r="J95" s="13" t="str">
        <x:f>IF(L95="OK",MIN(D95,Suivi!$B$6),"")</x:f>
      </x:c>
      <x:c r="K95" s="12" t="str">
        <x:f>IF(L95="OK",IF(J95&lt;I95,0,NETWORKDAYS(I95,J95)),"")</x:f>
      </x:c>
      <x:c r="L95" s="12" t="str">
        <x:f>IF(E95="","",IF(E95&lt;&gt;"OK",E95,IF(F95&lt;&gt;"OK",F95,IF(G95&lt;&gt;"OK",G95,IF(H95&lt;&gt;"OK","Chevauchement",IF(Suivi!$B$7&lt;&gt;"OK","Période invalide","OK"))))))</x:f>
      </x:c>
      <x:c r="M95" s="12" t="str">
        <x:f>IF(L95="","",IF(L95="OK",0,1))</x:f>
      </x:c>
    </x:row>
    <x:row r="96" ht="23" customHeight="1">
      <x:c r="A96" s="5"/>
      <x:c r="B96" s="5"/>
      <x:c r="C96" s="6"/>
      <x:c r="D96" s="6"/>
      <x:c r="E96" s="12" t="str">
        <x:f>IF(COUNTA(A96:D96)=0,"",IF(OR(A96="",B96=""),"À compléter",IF(COUNTIFS($A$8:$A$207,A96)&gt;1,"ID doublon",IF(COUNTIFS(Effectifs!$A$8:$A$27,B96)&lt;&gt;1,"Personne inconnue",IF(INDEX(Effectifs!$E$8:$E$27,MATCH(B96,Effectifs!$A$8:$A$27,0))&lt;&gt;"OK","Effectif invalide","OK")))))</x:f>
      </x:c>
      <x:c r="F96" s="12" t="str">
        <x:f>IF(E96="","",IF(OR(NOT(ISNUMBER(C96)),NOT(ISNUMBER(D96))),"Date invalide",IF(OR(C96&lt;1,D96&lt;C96,C96&lt;&gt;INT(C96),D96&lt;&gt;INT(D96)),"Date invalide","OK")))</x:f>
      </x:c>
      <x:c r="G96" s="12" t="str">
        <x:f>IF(OR(E96&lt;&gt;"OK",F96&lt;&gt;"OK"),"",IF(C96&lt;INDEX(Effectifs!$C$8:$C$27,MATCH(B96,Effectifs!$A$8:$A$27,0)),"Hors contrat",IF(COUNTIFS(Effectifs!$A$8:$A$27,B96,Effectifs!$D$8:$D$27,"&gt;0")=0,"OK",IF(D96&gt;INDEX(Effectifs!$D$8:$D$27,MATCH(B96,Effectifs!$A$8:$A$27,0)),"Hors contrat","OK"))))</x:f>
      </x:c>
      <x:c r="H96" s="12" t="str">
        <x:f>IF(OR(E96&lt;&gt;"OK",F96&lt;&gt;"OK",G96&lt;&gt;"OK"),"",IF(COUNTIFS($B$8:$B$207,B96,$C$8:$C$207,"&lt;="&amp;D96,$D$8:$D$207,"&gt;="&amp;C96)&gt;1,"À examiner","OK"))</x:f>
      </x:c>
      <x:c r="I96" s="13" t="str">
        <x:f>IF(L96="OK",MAX(C96,Suivi!$B$5),"")</x:f>
      </x:c>
      <x:c r="J96" s="13" t="str">
        <x:f>IF(L96="OK",MIN(D96,Suivi!$B$6),"")</x:f>
      </x:c>
      <x:c r="K96" s="12" t="str">
        <x:f>IF(L96="OK",IF(J96&lt;I96,0,NETWORKDAYS(I96,J96)),"")</x:f>
      </x:c>
      <x:c r="L96" s="12" t="str">
        <x:f>IF(E96="","",IF(E96&lt;&gt;"OK",E96,IF(F96&lt;&gt;"OK",F96,IF(G96&lt;&gt;"OK",G96,IF(H96&lt;&gt;"OK","Chevauchement",IF(Suivi!$B$7&lt;&gt;"OK","Période invalide","OK"))))))</x:f>
      </x:c>
      <x:c r="M96" s="12" t="str">
        <x:f>IF(L96="","",IF(L96="OK",0,1))</x:f>
      </x:c>
    </x:row>
    <x:row r="97" ht="23" customHeight="1">
      <x:c r="A97" s="5"/>
      <x:c r="B97" s="5"/>
      <x:c r="C97" s="6"/>
      <x:c r="D97" s="6"/>
      <x:c r="E97" s="12" t="str">
        <x:f>IF(COUNTA(A97:D97)=0,"",IF(OR(A97="",B97=""),"À compléter",IF(COUNTIFS($A$8:$A$207,A97)&gt;1,"ID doublon",IF(COUNTIFS(Effectifs!$A$8:$A$27,B97)&lt;&gt;1,"Personne inconnue",IF(INDEX(Effectifs!$E$8:$E$27,MATCH(B97,Effectifs!$A$8:$A$27,0))&lt;&gt;"OK","Effectif invalide","OK")))))</x:f>
      </x:c>
      <x:c r="F97" s="12" t="str">
        <x:f>IF(E97="","",IF(OR(NOT(ISNUMBER(C97)),NOT(ISNUMBER(D97))),"Date invalide",IF(OR(C97&lt;1,D97&lt;C97,C97&lt;&gt;INT(C97),D97&lt;&gt;INT(D97)),"Date invalide","OK")))</x:f>
      </x:c>
      <x:c r="G97" s="12" t="str">
        <x:f>IF(OR(E97&lt;&gt;"OK",F97&lt;&gt;"OK"),"",IF(C97&lt;INDEX(Effectifs!$C$8:$C$27,MATCH(B97,Effectifs!$A$8:$A$27,0)),"Hors contrat",IF(COUNTIFS(Effectifs!$A$8:$A$27,B97,Effectifs!$D$8:$D$27,"&gt;0")=0,"OK",IF(D97&gt;INDEX(Effectifs!$D$8:$D$27,MATCH(B97,Effectifs!$A$8:$A$27,0)),"Hors contrat","OK"))))</x:f>
      </x:c>
      <x:c r="H97" s="12" t="str">
        <x:f>IF(OR(E97&lt;&gt;"OK",F97&lt;&gt;"OK",G97&lt;&gt;"OK"),"",IF(COUNTIFS($B$8:$B$207,B97,$C$8:$C$207,"&lt;="&amp;D97,$D$8:$D$207,"&gt;="&amp;C97)&gt;1,"À examiner","OK"))</x:f>
      </x:c>
      <x:c r="I97" s="13" t="str">
        <x:f>IF(L97="OK",MAX(C97,Suivi!$B$5),"")</x:f>
      </x:c>
      <x:c r="J97" s="13" t="str">
        <x:f>IF(L97="OK",MIN(D97,Suivi!$B$6),"")</x:f>
      </x:c>
      <x:c r="K97" s="12" t="str">
        <x:f>IF(L97="OK",IF(J97&lt;I97,0,NETWORKDAYS(I97,J97)),"")</x:f>
      </x:c>
      <x:c r="L97" s="12" t="str">
        <x:f>IF(E97="","",IF(E97&lt;&gt;"OK",E97,IF(F97&lt;&gt;"OK",F97,IF(G97&lt;&gt;"OK",G97,IF(H97&lt;&gt;"OK","Chevauchement",IF(Suivi!$B$7&lt;&gt;"OK","Période invalide","OK"))))))</x:f>
      </x:c>
      <x:c r="M97" s="12" t="str">
        <x:f>IF(L97="","",IF(L97="OK",0,1))</x:f>
      </x:c>
    </x:row>
    <x:row r="98" ht="23" customHeight="1">
      <x:c r="A98" s="5"/>
      <x:c r="B98" s="5"/>
      <x:c r="C98" s="6"/>
      <x:c r="D98" s="6"/>
      <x:c r="E98" s="12" t="str">
        <x:f>IF(COUNTA(A98:D98)=0,"",IF(OR(A98="",B98=""),"À compléter",IF(COUNTIFS($A$8:$A$207,A98)&gt;1,"ID doublon",IF(COUNTIFS(Effectifs!$A$8:$A$27,B98)&lt;&gt;1,"Personne inconnue",IF(INDEX(Effectifs!$E$8:$E$27,MATCH(B98,Effectifs!$A$8:$A$27,0))&lt;&gt;"OK","Effectif invalide","OK")))))</x:f>
      </x:c>
      <x:c r="F98" s="12" t="str">
        <x:f>IF(E98="","",IF(OR(NOT(ISNUMBER(C98)),NOT(ISNUMBER(D98))),"Date invalide",IF(OR(C98&lt;1,D98&lt;C98,C98&lt;&gt;INT(C98),D98&lt;&gt;INT(D98)),"Date invalide","OK")))</x:f>
      </x:c>
      <x:c r="G98" s="12" t="str">
        <x:f>IF(OR(E98&lt;&gt;"OK",F98&lt;&gt;"OK"),"",IF(C98&lt;INDEX(Effectifs!$C$8:$C$27,MATCH(B98,Effectifs!$A$8:$A$27,0)),"Hors contrat",IF(COUNTIFS(Effectifs!$A$8:$A$27,B98,Effectifs!$D$8:$D$27,"&gt;0")=0,"OK",IF(D98&gt;INDEX(Effectifs!$D$8:$D$27,MATCH(B98,Effectifs!$A$8:$A$27,0)),"Hors contrat","OK"))))</x:f>
      </x:c>
      <x:c r="H98" s="12" t="str">
        <x:f>IF(OR(E98&lt;&gt;"OK",F98&lt;&gt;"OK",G98&lt;&gt;"OK"),"",IF(COUNTIFS($B$8:$B$207,B98,$C$8:$C$207,"&lt;="&amp;D98,$D$8:$D$207,"&gt;="&amp;C98)&gt;1,"À examiner","OK"))</x:f>
      </x:c>
      <x:c r="I98" s="13" t="str">
        <x:f>IF(L98="OK",MAX(C98,Suivi!$B$5),"")</x:f>
      </x:c>
      <x:c r="J98" s="13" t="str">
        <x:f>IF(L98="OK",MIN(D98,Suivi!$B$6),"")</x:f>
      </x:c>
      <x:c r="K98" s="12" t="str">
        <x:f>IF(L98="OK",IF(J98&lt;I98,0,NETWORKDAYS(I98,J98)),"")</x:f>
      </x:c>
      <x:c r="L98" s="12" t="str">
        <x:f>IF(E98="","",IF(E98&lt;&gt;"OK",E98,IF(F98&lt;&gt;"OK",F98,IF(G98&lt;&gt;"OK",G98,IF(H98&lt;&gt;"OK","Chevauchement",IF(Suivi!$B$7&lt;&gt;"OK","Période invalide","OK"))))))</x:f>
      </x:c>
      <x:c r="M98" s="12" t="str">
        <x:f>IF(L98="","",IF(L98="OK",0,1))</x:f>
      </x:c>
    </x:row>
    <x:row r="99" ht="23" customHeight="1">
      <x:c r="A99" s="5"/>
      <x:c r="B99" s="5"/>
      <x:c r="C99" s="6"/>
      <x:c r="D99" s="6"/>
      <x:c r="E99" s="12" t="str">
        <x:f>IF(COUNTA(A99:D99)=0,"",IF(OR(A99="",B99=""),"À compléter",IF(COUNTIFS($A$8:$A$207,A99)&gt;1,"ID doublon",IF(COUNTIFS(Effectifs!$A$8:$A$27,B99)&lt;&gt;1,"Personne inconnue",IF(INDEX(Effectifs!$E$8:$E$27,MATCH(B99,Effectifs!$A$8:$A$27,0))&lt;&gt;"OK","Effectif invalide","OK")))))</x:f>
      </x:c>
      <x:c r="F99" s="12" t="str">
        <x:f>IF(E99="","",IF(OR(NOT(ISNUMBER(C99)),NOT(ISNUMBER(D99))),"Date invalide",IF(OR(C99&lt;1,D99&lt;C99,C99&lt;&gt;INT(C99),D99&lt;&gt;INT(D99)),"Date invalide","OK")))</x:f>
      </x:c>
      <x:c r="G99" s="12" t="str">
        <x:f>IF(OR(E99&lt;&gt;"OK",F99&lt;&gt;"OK"),"",IF(C99&lt;INDEX(Effectifs!$C$8:$C$27,MATCH(B99,Effectifs!$A$8:$A$27,0)),"Hors contrat",IF(COUNTIFS(Effectifs!$A$8:$A$27,B99,Effectifs!$D$8:$D$27,"&gt;0")=0,"OK",IF(D99&gt;INDEX(Effectifs!$D$8:$D$27,MATCH(B99,Effectifs!$A$8:$A$27,0)),"Hors contrat","OK"))))</x:f>
      </x:c>
      <x:c r="H99" s="12" t="str">
        <x:f>IF(OR(E99&lt;&gt;"OK",F99&lt;&gt;"OK",G99&lt;&gt;"OK"),"",IF(COUNTIFS($B$8:$B$207,B99,$C$8:$C$207,"&lt;="&amp;D99,$D$8:$D$207,"&gt;="&amp;C99)&gt;1,"À examiner","OK"))</x:f>
      </x:c>
      <x:c r="I99" s="13" t="str">
        <x:f>IF(L99="OK",MAX(C99,Suivi!$B$5),"")</x:f>
      </x:c>
      <x:c r="J99" s="13" t="str">
        <x:f>IF(L99="OK",MIN(D99,Suivi!$B$6),"")</x:f>
      </x:c>
      <x:c r="K99" s="12" t="str">
        <x:f>IF(L99="OK",IF(J99&lt;I99,0,NETWORKDAYS(I99,J99)),"")</x:f>
      </x:c>
      <x:c r="L99" s="12" t="str">
        <x:f>IF(E99="","",IF(E99&lt;&gt;"OK",E99,IF(F99&lt;&gt;"OK",F99,IF(G99&lt;&gt;"OK",G99,IF(H99&lt;&gt;"OK","Chevauchement",IF(Suivi!$B$7&lt;&gt;"OK","Période invalide","OK"))))))</x:f>
      </x:c>
      <x:c r="M99" s="12" t="str">
        <x:f>IF(L99="","",IF(L99="OK",0,1))</x:f>
      </x:c>
    </x:row>
    <x:row r="100" ht="23" customHeight="1">
      <x:c r="A100" s="5"/>
      <x:c r="B100" s="5"/>
      <x:c r="C100" s="6"/>
      <x:c r="D100" s="6"/>
      <x:c r="E100" s="12" t="str">
        <x:f>IF(COUNTA(A100:D100)=0,"",IF(OR(A100="",B100=""),"À compléter",IF(COUNTIFS($A$8:$A$207,A100)&gt;1,"ID doublon",IF(COUNTIFS(Effectifs!$A$8:$A$27,B100)&lt;&gt;1,"Personne inconnue",IF(INDEX(Effectifs!$E$8:$E$27,MATCH(B100,Effectifs!$A$8:$A$27,0))&lt;&gt;"OK","Effectif invalide","OK")))))</x:f>
      </x:c>
      <x:c r="F100" s="12" t="str">
        <x:f>IF(E100="","",IF(OR(NOT(ISNUMBER(C100)),NOT(ISNUMBER(D100))),"Date invalide",IF(OR(C100&lt;1,D100&lt;C100,C100&lt;&gt;INT(C100),D100&lt;&gt;INT(D100)),"Date invalide","OK")))</x:f>
      </x:c>
      <x:c r="G100" s="12" t="str">
        <x:f>IF(OR(E100&lt;&gt;"OK",F100&lt;&gt;"OK"),"",IF(C100&lt;INDEX(Effectifs!$C$8:$C$27,MATCH(B100,Effectifs!$A$8:$A$27,0)),"Hors contrat",IF(COUNTIFS(Effectifs!$A$8:$A$27,B100,Effectifs!$D$8:$D$27,"&gt;0")=0,"OK",IF(D100&gt;INDEX(Effectifs!$D$8:$D$27,MATCH(B100,Effectifs!$A$8:$A$27,0)),"Hors contrat","OK"))))</x:f>
      </x:c>
      <x:c r="H100" s="12" t="str">
        <x:f>IF(OR(E100&lt;&gt;"OK",F100&lt;&gt;"OK",G100&lt;&gt;"OK"),"",IF(COUNTIFS($B$8:$B$207,B100,$C$8:$C$207,"&lt;="&amp;D100,$D$8:$D$207,"&gt;="&amp;C100)&gt;1,"À examiner","OK"))</x:f>
      </x:c>
      <x:c r="I100" s="13" t="str">
        <x:f>IF(L100="OK",MAX(C100,Suivi!$B$5),"")</x:f>
      </x:c>
      <x:c r="J100" s="13" t="str">
        <x:f>IF(L100="OK",MIN(D100,Suivi!$B$6),"")</x:f>
      </x:c>
      <x:c r="K100" s="12" t="str">
        <x:f>IF(L100="OK",IF(J100&lt;I100,0,NETWORKDAYS(I100,J100)),"")</x:f>
      </x:c>
      <x:c r="L100" s="12" t="str">
        <x:f>IF(E100="","",IF(E100&lt;&gt;"OK",E100,IF(F100&lt;&gt;"OK",F100,IF(G100&lt;&gt;"OK",G100,IF(H100&lt;&gt;"OK","Chevauchement",IF(Suivi!$B$7&lt;&gt;"OK","Période invalide","OK"))))))</x:f>
      </x:c>
      <x:c r="M100" s="12" t="str">
        <x:f>IF(L100="","",IF(L100="OK",0,1))</x:f>
      </x:c>
    </x:row>
    <x:row r="101" ht="23" customHeight="1">
      <x:c r="A101" s="5"/>
      <x:c r="B101" s="5"/>
      <x:c r="C101" s="6"/>
      <x:c r="D101" s="6"/>
      <x:c r="E101" s="12" t="str">
        <x:f>IF(COUNTA(A101:D101)=0,"",IF(OR(A101="",B101=""),"À compléter",IF(COUNTIFS($A$8:$A$207,A101)&gt;1,"ID doublon",IF(COUNTIFS(Effectifs!$A$8:$A$27,B101)&lt;&gt;1,"Personne inconnue",IF(INDEX(Effectifs!$E$8:$E$27,MATCH(B101,Effectifs!$A$8:$A$27,0))&lt;&gt;"OK","Effectif invalide","OK")))))</x:f>
      </x:c>
      <x:c r="F101" s="12" t="str">
        <x:f>IF(E101="","",IF(OR(NOT(ISNUMBER(C101)),NOT(ISNUMBER(D101))),"Date invalide",IF(OR(C101&lt;1,D101&lt;C101,C101&lt;&gt;INT(C101),D101&lt;&gt;INT(D101)),"Date invalide","OK")))</x:f>
      </x:c>
      <x:c r="G101" s="12" t="str">
        <x:f>IF(OR(E101&lt;&gt;"OK",F101&lt;&gt;"OK"),"",IF(C101&lt;INDEX(Effectifs!$C$8:$C$27,MATCH(B101,Effectifs!$A$8:$A$27,0)),"Hors contrat",IF(COUNTIFS(Effectifs!$A$8:$A$27,B101,Effectifs!$D$8:$D$27,"&gt;0")=0,"OK",IF(D101&gt;INDEX(Effectifs!$D$8:$D$27,MATCH(B101,Effectifs!$A$8:$A$27,0)),"Hors contrat","OK"))))</x:f>
      </x:c>
      <x:c r="H101" s="12" t="str">
        <x:f>IF(OR(E101&lt;&gt;"OK",F101&lt;&gt;"OK",G101&lt;&gt;"OK"),"",IF(COUNTIFS($B$8:$B$207,B101,$C$8:$C$207,"&lt;="&amp;D101,$D$8:$D$207,"&gt;="&amp;C101)&gt;1,"À examiner","OK"))</x:f>
      </x:c>
      <x:c r="I101" s="13" t="str">
        <x:f>IF(L101="OK",MAX(C101,Suivi!$B$5),"")</x:f>
      </x:c>
      <x:c r="J101" s="13" t="str">
        <x:f>IF(L101="OK",MIN(D101,Suivi!$B$6),"")</x:f>
      </x:c>
      <x:c r="K101" s="12" t="str">
        <x:f>IF(L101="OK",IF(J101&lt;I101,0,NETWORKDAYS(I101,J101)),"")</x:f>
      </x:c>
      <x:c r="L101" s="12" t="str">
        <x:f>IF(E101="","",IF(E101&lt;&gt;"OK",E101,IF(F101&lt;&gt;"OK",F101,IF(G101&lt;&gt;"OK",G101,IF(H101&lt;&gt;"OK","Chevauchement",IF(Suivi!$B$7&lt;&gt;"OK","Période invalide","OK"))))))</x:f>
      </x:c>
      <x:c r="M101" s="12" t="str">
        <x:f>IF(L101="","",IF(L101="OK",0,1))</x:f>
      </x:c>
    </x:row>
    <x:row r="102" ht="23" customHeight="1">
      <x:c r="A102" s="5"/>
      <x:c r="B102" s="5"/>
      <x:c r="C102" s="6"/>
      <x:c r="D102" s="6"/>
      <x:c r="E102" s="12" t="str">
        <x:f>IF(COUNTA(A102:D102)=0,"",IF(OR(A102="",B102=""),"À compléter",IF(COUNTIFS($A$8:$A$207,A102)&gt;1,"ID doublon",IF(COUNTIFS(Effectifs!$A$8:$A$27,B102)&lt;&gt;1,"Personne inconnue",IF(INDEX(Effectifs!$E$8:$E$27,MATCH(B102,Effectifs!$A$8:$A$27,0))&lt;&gt;"OK","Effectif invalide","OK")))))</x:f>
      </x:c>
      <x:c r="F102" s="12" t="str">
        <x:f>IF(E102="","",IF(OR(NOT(ISNUMBER(C102)),NOT(ISNUMBER(D102))),"Date invalide",IF(OR(C102&lt;1,D102&lt;C102,C102&lt;&gt;INT(C102),D102&lt;&gt;INT(D102)),"Date invalide","OK")))</x:f>
      </x:c>
      <x:c r="G102" s="12" t="str">
        <x:f>IF(OR(E102&lt;&gt;"OK",F102&lt;&gt;"OK"),"",IF(C102&lt;INDEX(Effectifs!$C$8:$C$27,MATCH(B102,Effectifs!$A$8:$A$27,0)),"Hors contrat",IF(COUNTIFS(Effectifs!$A$8:$A$27,B102,Effectifs!$D$8:$D$27,"&gt;0")=0,"OK",IF(D102&gt;INDEX(Effectifs!$D$8:$D$27,MATCH(B102,Effectifs!$A$8:$A$27,0)),"Hors contrat","OK"))))</x:f>
      </x:c>
      <x:c r="H102" s="12" t="str">
        <x:f>IF(OR(E102&lt;&gt;"OK",F102&lt;&gt;"OK",G102&lt;&gt;"OK"),"",IF(COUNTIFS($B$8:$B$207,B102,$C$8:$C$207,"&lt;="&amp;D102,$D$8:$D$207,"&gt;="&amp;C102)&gt;1,"À examiner","OK"))</x:f>
      </x:c>
      <x:c r="I102" s="13" t="str">
        <x:f>IF(L102="OK",MAX(C102,Suivi!$B$5),"")</x:f>
      </x:c>
      <x:c r="J102" s="13" t="str">
        <x:f>IF(L102="OK",MIN(D102,Suivi!$B$6),"")</x:f>
      </x:c>
      <x:c r="K102" s="12" t="str">
        <x:f>IF(L102="OK",IF(J102&lt;I102,0,NETWORKDAYS(I102,J102)),"")</x:f>
      </x:c>
      <x:c r="L102" s="12" t="str">
        <x:f>IF(E102="","",IF(E102&lt;&gt;"OK",E102,IF(F102&lt;&gt;"OK",F102,IF(G102&lt;&gt;"OK",G102,IF(H102&lt;&gt;"OK","Chevauchement",IF(Suivi!$B$7&lt;&gt;"OK","Période invalide","OK"))))))</x:f>
      </x:c>
      <x:c r="M102" s="12" t="str">
        <x:f>IF(L102="","",IF(L102="OK",0,1))</x:f>
      </x:c>
    </x:row>
    <x:row r="103" ht="23" customHeight="1">
      <x:c r="A103" s="5"/>
      <x:c r="B103" s="5"/>
      <x:c r="C103" s="6"/>
      <x:c r="D103" s="6"/>
      <x:c r="E103" s="12" t="str">
        <x:f>IF(COUNTA(A103:D103)=0,"",IF(OR(A103="",B103=""),"À compléter",IF(COUNTIFS($A$8:$A$207,A103)&gt;1,"ID doublon",IF(COUNTIFS(Effectifs!$A$8:$A$27,B103)&lt;&gt;1,"Personne inconnue",IF(INDEX(Effectifs!$E$8:$E$27,MATCH(B103,Effectifs!$A$8:$A$27,0))&lt;&gt;"OK","Effectif invalide","OK")))))</x:f>
      </x:c>
      <x:c r="F103" s="12" t="str">
        <x:f>IF(E103="","",IF(OR(NOT(ISNUMBER(C103)),NOT(ISNUMBER(D103))),"Date invalide",IF(OR(C103&lt;1,D103&lt;C103,C103&lt;&gt;INT(C103),D103&lt;&gt;INT(D103)),"Date invalide","OK")))</x:f>
      </x:c>
      <x:c r="G103" s="12" t="str">
        <x:f>IF(OR(E103&lt;&gt;"OK",F103&lt;&gt;"OK"),"",IF(C103&lt;INDEX(Effectifs!$C$8:$C$27,MATCH(B103,Effectifs!$A$8:$A$27,0)),"Hors contrat",IF(COUNTIFS(Effectifs!$A$8:$A$27,B103,Effectifs!$D$8:$D$27,"&gt;0")=0,"OK",IF(D103&gt;INDEX(Effectifs!$D$8:$D$27,MATCH(B103,Effectifs!$A$8:$A$27,0)),"Hors contrat","OK"))))</x:f>
      </x:c>
      <x:c r="H103" s="12" t="str">
        <x:f>IF(OR(E103&lt;&gt;"OK",F103&lt;&gt;"OK",G103&lt;&gt;"OK"),"",IF(COUNTIFS($B$8:$B$207,B103,$C$8:$C$207,"&lt;="&amp;D103,$D$8:$D$207,"&gt;="&amp;C103)&gt;1,"À examiner","OK"))</x:f>
      </x:c>
      <x:c r="I103" s="13" t="str">
        <x:f>IF(L103="OK",MAX(C103,Suivi!$B$5),"")</x:f>
      </x:c>
      <x:c r="J103" s="13" t="str">
        <x:f>IF(L103="OK",MIN(D103,Suivi!$B$6),"")</x:f>
      </x:c>
      <x:c r="K103" s="12" t="str">
        <x:f>IF(L103="OK",IF(J103&lt;I103,0,NETWORKDAYS(I103,J103)),"")</x:f>
      </x:c>
      <x:c r="L103" s="12" t="str">
        <x:f>IF(E103="","",IF(E103&lt;&gt;"OK",E103,IF(F103&lt;&gt;"OK",F103,IF(G103&lt;&gt;"OK",G103,IF(H103&lt;&gt;"OK","Chevauchement",IF(Suivi!$B$7&lt;&gt;"OK","Période invalide","OK"))))))</x:f>
      </x:c>
      <x:c r="M103" s="12" t="str">
        <x:f>IF(L103="","",IF(L103="OK",0,1))</x:f>
      </x:c>
    </x:row>
    <x:row r="104" ht="23" customHeight="1">
      <x:c r="A104" s="5"/>
      <x:c r="B104" s="5"/>
      <x:c r="C104" s="6"/>
      <x:c r="D104" s="6"/>
      <x:c r="E104" s="12" t="str">
        <x:f>IF(COUNTA(A104:D104)=0,"",IF(OR(A104="",B104=""),"À compléter",IF(COUNTIFS($A$8:$A$207,A104)&gt;1,"ID doublon",IF(COUNTIFS(Effectifs!$A$8:$A$27,B104)&lt;&gt;1,"Personne inconnue",IF(INDEX(Effectifs!$E$8:$E$27,MATCH(B104,Effectifs!$A$8:$A$27,0))&lt;&gt;"OK","Effectif invalide","OK")))))</x:f>
      </x:c>
      <x:c r="F104" s="12" t="str">
        <x:f>IF(E104="","",IF(OR(NOT(ISNUMBER(C104)),NOT(ISNUMBER(D104))),"Date invalide",IF(OR(C104&lt;1,D104&lt;C104,C104&lt;&gt;INT(C104),D104&lt;&gt;INT(D104)),"Date invalide","OK")))</x:f>
      </x:c>
      <x:c r="G104" s="12" t="str">
        <x:f>IF(OR(E104&lt;&gt;"OK",F104&lt;&gt;"OK"),"",IF(C104&lt;INDEX(Effectifs!$C$8:$C$27,MATCH(B104,Effectifs!$A$8:$A$27,0)),"Hors contrat",IF(COUNTIFS(Effectifs!$A$8:$A$27,B104,Effectifs!$D$8:$D$27,"&gt;0")=0,"OK",IF(D104&gt;INDEX(Effectifs!$D$8:$D$27,MATCH(B104,Effectifs!$A$8:$A$27,0)),"Hors contrat","OK"))))</x:f>
      </x:c>
      <x:c r="H104" s="12" t="str">
        <x:f>IF(OR(E104&lt;&gt;"OK",F104&lt;&gt;"OK",G104&lt;&gt;"OK"),"",IF(COUNTIFS($B$8:$B$207,B104,$C$8:$C$207,"&lt;="&amp;D104,$D$8:$D$207,"&gt;="&amp;C104)&gt;1,"À examiner","OK"))</x:f>
      </x:c>
      <x:c r="I104" s="13" t="str">
        <x:f>IF(L104="OK",MAX(C104,Suivi!$B$5),"")</x:f>
      </x:c>
      <x:c r="J104" s="13" t="str">
        <x:f>IF(L104="OK",MIN(D104,Suivi!$B$6),"")</x:f>
      </x:c>
      <x:c r="K104" s="12" t="str">
        <x:f>IF(L104="OK",IF(J104&lt;I104,0,NETWORKDAYS(I104,J104)),"")</x:f>
      </x:c>
      <x:c r="L104" s="12" t="str">
        <x:f>IF(E104="","",IF(E104&lt;&gt;"OK",E104,IF(F104&lt;&gt;"OK",F104,IF(G104&lt;&gt;"OK",G104,IF(H104&lt;&gt;"OK","Chevauchement",IF(Suivi!$B$7&lt;&gt;"OK","Période invalide","OK"))))))</x:f>
      </x:c>
      <x:c r="M104" s="12" t="str">
        <x:f>IF(L104="","",IF(L104="OK",0,1))</x:f>
      </x:c>
    </x:row>
    <x:row r="105" ht="23" customHeight="1">
      <x:c r="A105" s="5"/>
      <x:c r="B105" s="5"/>
      <x:c r="C105" s="6"/>
      <x:c r="D105" s="6"/>
      <x:c r="E105" s="12" t="str">
        <x:f>IF(COUNTA(A105:D105)=0,"",IF(OR(A105="",B105=""),"À compléter",IF(COUNTIFS($A$8:$A$207,A105)&gt;1,"ID doublon",IF(COUNTIFS(Effectifs!$A$8:$A$27,B105)&lt;&gt;1,"Personne inconnue",IF(INDEX(Effectifs!$E$8:$E$27,MATCH(B105,Effectifs!$A$8:$A$27,0))&lt;&gt;"OK","Effectif invalide","OK")))))</x:f>
      </x:c>
      <x:c r="F105" s="12" t="str">
        <x:f>IF(E105="","",IF(OR(NOT(ISNUMBER(C105)),NOT(ISNUMBER(D105))),"Date invalide",IF(OR(C105&lt;1,D105&lt;C105,C105&lt;&gt;INT(C105),D105&lt;&gt;INT(D105)),"Date invalide","OK")))</x:f>
      </x:c>
      <x:c r="G105" s="12" t="str">
        <x:f>IF(OR(E105&lt;&gt;"OK",F105&lt;&gt;"OK"),"",IF(C105&lt;INDEX(Effectifs!$C$8:$C$27,MATCH(B105,Effectifs!$A$8:$A$27,0)),"Hors contrat",IF(COUNTIFS(Effectifs!$A$8:$A$27,B105,Effectifs!$D$8:$D$27,"&gt;0")=0,"OK",IF(D105&gt;INDEX(Effectifs!$D$8:$D$27,MATCH(B105,Effectifs!$A$8:$A$27,0)),"Hors contrat","OK"))))</x:f>
      </x:c>
      <x:c r="H105" s="12" t="str">
        <x:f>IF(OR(E105&lt;&gt;"OK",F105&lt;&gt;"OK",G105&lt;&gt;"OK"),"",IF(COUNTIFS($B$8:$B$207,B105,$C$8:$C$207,"&lt;="&amp;D105,$D$8:$D$207,"&gt;="&amp;C105)&gt;1,"À examiner","OK"))</x:f>
      </x:c>
      <x:c r="I105" s="13" t="str">
        <x:f>IF(L105="OK",MAX(C105,Suivi!$B$5),"")</x:f>
      </x:c>
      <x:c r="J105" s="13" t="str">
        <x:f>IF(L105="OK",MIN(D105,Suivi!$B$6),"")</x:f>
      </x:c>
      <x:c r="K105" s="12" t="str">
        <x:f>IF(L105="OK",IF(J105&lt;I105,0,NETWORKDAYS(I105,J105)),"")</x:f>
      </x:c>
      <x:c r="L105" s="12" t="str">
        <x:f>IF(E105="","",IF(E105&lt;&gt;"OK",E105,IF(F105&lt;&gt;"OK",F105,IF(G105&lt;&gt;"OK",G105,IF(H105&lt;&gt;"OK","Chevauchement",IF(Suivi!$B$7&lt;&gt;"OK","Période invalide","OK"))))))</x:f>
      </x:c>
      <x:c r="M105" s="12" t="str">
        <x:f>IF(L105="","",IF(L105="OK",0,1))</x:f>
      </x:c>
    </x:row>
    <x:row r="106" ht="23" customHeight="1">
      <x:c r="A106" s="5"/>
      <x:c r="B106" s="5"/>
      <x:c r="C106" s="6"/>
      <x:c r="D106" s="6"/>
      <x:c r="E106" s="12" t="str">
        <x:f>IF(COUNTA(A106:D106)=0,"",IF(OR(A106="",B106=""),"À compléter",IF(COUNTIFS($A$8:$A$207,A106)&gt;1,"ID doublon",IF(COUNTIFS(Effectifs!$A$8:$A$27,B106)&lt;&gt;1,"Personne inconnue",IF(INDEX(Effectifs!$E$8:$E$27,MATCH(B106,Effectifs!$A$8:$A$27,0))&lt;&gt;"OK","Effectif invalide","OK")))))</x:f>
      </x:c>
      <x:c r="F106" s="12" t="str">
        <x:f>IF(E106="","",IF(OR(NOT(ISNUMBER(C106)),NOT(ISNUMBER(D106))),"Date invalide",IF(OR(C106&lt;1,D106&lt;C106,C106&lt;&gt;INT(C106),D106&lt;&gt;INT(D106)),"Date invalide","OK")))</x:f>
      </x:c>
      <x:c r="G106" s="12" t="str">
        <x:f>IF(OR(E106&lt;&gt;"OK",F106&lt;&gt;"OK"),"",IF(C106&lt;INDEX(Effectifs!$C$8:$C$27,MATCH(B106,Effectifs!$A$8:$A$27,0)),"Hors contrat",IF(COUNTIFS(Effectifs!$A$8:$A$27,B106,Effectifs!$D$8:$D$27,"&gt;0")=0,"OK",IF(D106&gt;INDEX(Effectifs!$D$8:$D$27,MATCH(B106,Effectifs!$A$8:$A$27,0)),"Hors contrat","OK"))))</x:f>
      </x:c>
      <x:c r="H106" s="12" t="str">
        <x:f>IF(OR(E106&lt;&gt;"OK",F106&lt;&gt;"OK",G106&lt;&gt;"OK"),"",IF(COUNTIFS($B$8:$B$207,B106,$C$8:$C$207,"&lt;="&amp;D106,$D$8:$D$207,"&gt;="&amp;C106)&gt;1,"À examiner","OK"))</x:f>
      </x:c>
      <x:c r="I106" s="13" t="str">
        <x:f>IF(L106="OK",MAX(C106,Suivi!$B$5),"")</x:f>
      </x:c>
      <x:c r="J106" s="13" t="str">
        <x:f>IF(L106="OK",MIN(D106,Suivi!$B$6),"")</x:f>
      </x:c>
      <x:c r="K106" s="12" t="str">
        <x:f>IF(L106="OK",IF(J106&lt;I106,0,NETWORKDAYS(I106,J106)),"")</x:f>
      </x:c>
      <x:c r="L106" s="12" t="str">
        <x:f>IF(E106="","",IF(E106&lt;&gt;"OK",E106,IF(F106&lt;&gt;"OK",F106,IF(G106&lt;&gt;"OK",G106,IF(H106&lt;&gt;"OK","Chevauchement",IF(Suivi!$B$7&lt;&gt;"OK","Période invalide","OK"))))))</x:f>
      </x:c>
      <x:c r="M106" s="12" t="str">
        <x:f>IF(L106="","",IF(L106="OK",0,1))</x:f>
      </x:c>
    </x:row>
    <x:row r="107" ht="23" customHeight="1">
      <x:c r="A107" s="5"/>
      <x:c r="B107" s="5"/>
      <x:c r="C107" s="6"/>
      <x:c r="D107" s="6"/>
      <x:c r="E107" s="12" t="str">
        <x:f>IF(COUNTA(A107:D107)=0,"",IF(OR(A107="",B107=""),"À compléter",IF(COUNTIFS($A$8:$A$207,A107)&gt;1,"ID doublon",IF(COUNTIFS(Effectifs!$A$8:$A$27,B107)&lt;&gt;1,"Personne inconnue",IF(INDEX(Effectifs!$E$8:$E$27,MATCH(B107,Effectifs!$A$8:$A$27,0))&lt;&gt;"OK","Effectif invalide","OK")))))</x:f>
      </x:c>
      <x:c r="F107" s="12" t="str">
        <x:f>IF(E107="","",IF(OR(NOT(ISNUMBER(C107)),NOT(ISNUMBER(D107))),"Date invalide",IF(OR(C107&lt;1,D107&lt;C107,C107&lt;&gt;INT(C107),D107&lt;&gt;INT(D107)),"Date invalide","OK")))</x:f>
      </x:c>
      <x:c r="G107" s="12" t="str">
        <x:f>IF(OR(E107&lt;&gt;"OK",F107&lt;&gt;"OK"),"",IF(C107&lt;INDEX(Effectifs!$C$8:$C$27,MATCH(B107,Effectifs!$A$8:$A$27,0)),"Hors contrat",IF(COUNTIFS(Effectifs!$A$8:$A$27,B107,Effectifs!$D$8:$D$27,"&gt;0")=0,"OK",IF(D107&gt;INDEX(Effectifs!$D$8:$D$27,MATCH(B107,Effectifs!$A$8:$A$27,0)),"Hors contrat","OK"))))</x:f>
      </x:c>
      <x:c r="H107" s="12" t="str">
        <x:f>IF(OR(E107&lt;&gt;"OK",F107&lt;&gt;"OK",G107&lt;&gt;"OK"),"",IF(COUNTIFS($B$8:$B$207,B107,$C$8:$C$207,"&lt;="&amp;D107,$D$8:$D$207,"&gt;="&amp;C107)&gt;1,"À examiner","OK"))</x:f>
      </x:c>
      <x:c r="I107" s="13" t="str">
        <x:f>IF(L107="OK",MAX(C107,Suivi!$B$5),"")</x:f>
      </x:c>
      <x:c r="J107" s="13" t="str">
        <x:f>IF(L107="OK",MIN(D107,Suivi!$B$6),"")</x:f>
      </x:c>
      <x:c r="K107" s="12" t="str">
        <x:f>IF(L107="OK",IF(J107&lt;I107,0,NETWORKDAYS(I107,J107)),"")</x:f>
      </x:c>
      <x:c r="L107" s="12" t="str">
        <x:f>IF(E107="","",IF(E107&lt;&gt;"OK",E107,IF(F107&lt;&gt;"OK",F107,IF(G107&lt;&gt;"OK",G107,IF(H107&lt;&gt;"OK","Chevauchement",IF(Suivi!$B$7&lt;&gt;"OK","Période invalide","OK"))))))</x:f>
      </x:c>
      <x:c r="M107" s="12" t="str">
        <x:f>IF(L107="","",IF(L107="OK",0,1))</x:f>
      </x:c>
    </x:row>
    <x:row r="108" ht="23" customHeight="1">
      <x:c r="A108" s="5"/>
      <x:c r="B108" s="5"/>
      <x:c r="C108" s="6"/>
      <x:c r="D108" s="6"/>
      <x:c r="E108" s="12" t="str">
        <x:f>IF(COUNTA(A108:D108)=0,"",IF(OR(A108="",B108=""),"À compléter",IF(COUNTIFS($A$8:$A$207,A108)&gt;1,"ID doublon",IF(COUNTIFS(Effectifs!$A$8:$A$27,B108)&lt;&gt;1,"Personne inconnue",IF(INDEX(Effectifs!$E$8:$E$27,MATCH(B108,Effectifs!$A$8:$A$27,0))&lt;&gt;"OK","Effectif invalide","OK")))))</x:f>
      </x:c>
      <x:c r="F108" s="12" t="str">
        <x:f>IF(E108="","",IF(OR(NOT(ISNUMBER(C108)),NOT(ISNUMBER(D108))),"Date invalide",IF(OR(C108&lt;1,D108&lt;C108,C108&lt;&gt;INT(C108),D108&lt;&gt;INT(D108)),"Date invalide","OK")))</x:f>
      </x:c>
      <x:c r="G108" s="12" t="str">
        <x:f>IF(OR(E108&lt;&gt;"OK",F108&lt;&gt;"OK"),"",IF(C108&lt;INDEX(Effectifs!$C$8:$C$27,MATCH(B108,Effectifs!$A$8:$A$27,0)),"Hors contrat",IF(COUNTIFS(Effectifs!$A$8:$A$27,B108,Effectifs!$D$8:$D$27,"&gt;0")=0,"OK",IF(D108&gt;INDEX(Effectifs!$D$8:$D$27,MATCH(B108,Effectifs!$A$8:$A$27,0)),"Hors contrat","OK"))))</x:f>
      </x:c>
      <x:c r="H108" s="12" t="str">
        <x:f>IF(OR(E108&lt;&gt;"OK",F108&lt;&gt;"OK",G108&lt;&gt;"OK"),"",IF(COUNTIFS($B$8:$B$207,B108,$C$8:$C$207,"&lt;="&amp;D108,$D$8:$D$207,"&gt;="&amp;C108)&gt;1,"À examiner","OK"))</x:f>
      </x:c>
      <x:c r="I108" s="13" t="str">
        <x:f>IF(L108="OK",MAX(C108,Suivi!$B$5),"")</x:f>
      </x:c>
      <x:c r="J108" s="13" t="str">
        <x:f>IF(L108="OK",MIN(D108,Suivi!$B$6),"")</x:f>
      </x:c>
      <x:c r="K108" s="12" t="str">
        <x:f>IF(L108="OK",IF(J108&lt;I108,0,NETWORKDAYS(I108,J108)),"")</x:f>
      </x:c>
      <x:c r="L108" s="12" t="str">
        <x:f>IF(E108="","",IF(E108&lt;&gt;"OK",E108,IF(F108&lt;&gt;"OK",F108,IF(G108&lt;&gt;"OK",G108,IF(H108&lt;&gt;"OK","Chevauchement",IF(Suivi!$B$7&lt;&gt;"OK","Période invalide","OK"))))))</x:f>
      </x:c>
      <x:c r="M108" s="12" t="str">
        <x:f>IF(L108="","",IF(L108="OK",0,1))</x:f>
      </x:c>
    </x:row>
    <x:row r="109" ht="23" customHeight="1">
      <x:c r="A109" s="5"/>
      <x:c r="B109" s="5"/>
      <x:c r="C109" s="6"/>
      <x:c r="D109" s="6"/>
      <x:c r="E109" s="12" t="str">
        <x:f>IF(COUNTA(A109:D109)=0,"",IF(OR(A109="",B109=""),"À compléter",IF(COUNTIFS($A$8:$A$207,A109)&gt;1,"ID doublon",IF(COUNTIFS(Effectifs!$A$8:$A$27,B109)&lt;&gt;1,"Personne inconnue",IF(INDEX(Effectifs!$E$8:$E$27,MATCH(B109,Effectifs!$A$8:$A$27,0))&lt;&gt;"OK","Effectif invalide","OK")))))</x:f>
      </x:c>
      <x:c r="F109" s="12" t="str">
        <x:f>IF(E109="","",IF(OR(NOT(ISNUMBER(C109)),NOT(ISNUMBER(D109))),"Date invalide",IF(OR(C109&lt;1,D109&lt;C109,C109&lt;&gt;INT(C109),D109&lt;&gt;INT(D109)),"Date invalide","OK")))</x:f>
      </x:c>
      <x:c r="G109" s="12" t="str">
        <x:f>IF(OR(E109&lt;&gt;"OK",F109&lt;&gt;"OK"),"",IF(C109&lt;INDEX(Effectifs!$C$8:$C$27,MATCH(B109,Effectifs!$A$8:$A$27,0)),"Hors contrat",IF(COUNTIFS(Effectifs!$A$8:$A$27,B109,Effectifs!$D$8:$D$27,"&gt;0")=0,"OK",IF(D109&gt;INDEX(Effectifs!$D$8:$D$27,MATCH(B109,Effectifs!$A$8:$A$27,0)),"Hors contrat","OK"))))</x:f>
      </x:c>
      <x:c r="H109" s="12" t="str">
        <x:f>IF(OR(E109&lt;&gt;"OK",F109&lt;&gt;"OK",G109&lt;&gt;"OK"),"",IF(COUNTIFS($B$8:$B$207,B109,$C$8:$C$207,"&lt;="&amp;D109,$D$8:$D$207,"&gt;="&amp;C109)&gt;1,"À examiner","OK"))</x:f>
      </x:c>
      <x:c r="I109" s="13" t="str">
        <x:f>IF(L109="OK",MAX(C109,Suivi!$B$5),"")</x:f>
      </x:c>
      <x:c r="J109" s="13" t="str">
        <x:f>IF(L109="OK",MIN(D109,Suivi!$B$6),"")</x:f>
      </x:c>
      <x:c r="K109" s="12" t="str">
        <x:f>IF(L109="OK",IF(J109&lt;I109,0,NETWORKDAYS(I109,J109)),"")</x:f>
      </x:c>
      <x:c r="L109" s="12" t="str">
        <x:f>IF(E109="","",IF(E109&lt;&gt;"OK",E109,IF(F109&lt;&gt;"OK",F109,IF(G109&lt;&gt;"OK",G109,IF(H109&lt;&gt;"OK","Chevauchement",IF(Suivi!$B$7&lt;&gt;"OK","Période invalide","OK"))))))</x:f>
      </x:c>
      <x:c r="M109" s="12" t="str">
        <x:f>IF(L109="","",IF(L109="OK",0,1))</x:f>
      </x:c>
    </x:row>
    <x:row r="110" ht="23" customHeight="1">
      <x:c r="A110" s="5"/>
      <x:c r="B110" s="5"/>
      <x:c r="C110" s="6"/>
      <x:c r="D110" s="6"/>
      <x:c r="E110" s="12" t="str">
        <x:f>IF(COUNTA(A110:D110)=0,"",IF(OR(A110="",B110=""),"À compléter",IF(COUNTIFS($A$8:$A$207,A110)&gt;1,"ID doublon",IF(COUNTIFS(Effectifs!$A$8:$A$27,B110)&lt;&gt;1,"Personne inconnue",IF(INDEX(Effectifs!$E$8:$E$27,MATCH(B110,Effectifs!$A$8:$A$27,0))&lt;&gt;"OK","Effectif invalide","OK")))))</x:f>
      </x:c>
      <x:c r="F110" s="12" t="str">
        <x:f>IF(E110="","",IF(OR(NOT(ISNUMBER(C110)),NOT(ISNUMBER(D110))),"Date invalide",IF(OR(C110&lt;1,D110&lt;C110,C110&lt;&gt;INT(C110),D110&lt;&gt;INT(D110)),"Date invalide","OK")))</x:f>
      </x:c>
      <x:c r="G110" s="12" t="str">
        <x:f>IF(OR(E110&lt;&gt;"OK",F110&lt;&gt;"OK"),"",IF(C110&lt;INDEX(Effectifs!$C$8:$C$27,MATCH(B110,Effectifs!$A$8:$A$27,0)),"Hors contrat",IF(COUNTIFS(Effectifs!$A$8:$A$27,B110,Effectifs!$D$8:$D$27,"&gt;0")=0,"OK",IF(D110&gt;INDEX(Effectifs!$D$8:$D$27,MATCH(B110,Effectifs!$A$8:$A$27,0)),"Hors contrat","OK"))))</x:f>
      </x:c>
      <x:c r="H110" s="12" t="str">
        <x:f>IF(OR(E110&lt;&gt;"OK",F110&lt;&gt;"OK",G110&lt;&gt;"OK"),"",IF(COUNTIFS($B$8:$B$207,B110,$C$8:$C$207,"&lt;="&amp;D110,$D$8:$D$207,"&gt;="&amp;C110)&gt;1,"À examiner","OK"))</x:f>
      </x:c>
      <x:c r="I110" s="13" t="str">
        <x:f>IF(L110="OK",MAX(C110,Suivi!$B$5),"")</x:f>
      </x:c>
      <x:c r="J110" s="13" t="str">
        <x:f>IF(L110="OK",MIN(D110,Suivi!$B$6),"")</x:f>
      </x:c>
      <x:c r="K110" s="12" t="str">
        <x:f>IF(L110="OK",IF(J110&lt;I110,0,NETWORKDAYS(I110,J110)),"")</x:f>
      </x:c>
      <x:c r="L110" s="12" t="str">
        <x:f>IF(E110="","",IF(E110&lt;&gt;"OK",E110,IF(F110&lt;&gt;"OK",F110,IF(G110&lt;&gt;"OK",G110,IF(H110&lt;&gt;"OK","Chevauchement",IF(Suivi!$B$7&lt;&gt;"OK","Période invalide","OK"))))))</x:f>
      </x:c>
      <x:c r="M110" s="12" t="str">
        <x:f>IF(L110="","",IF(L110="OK",0,1))</x:f>
      </x:c>
    </x:row>
    <x:row r="111" ht="23" customHeight="1">
      <x:c r="A111" s="5"/>
      <x:c r="B111" s="5"/>
      <x:c r="C111" s="6"/>
      <x:c r="D111" s="6"/>
      <x:c r="E111" s="12" t="str">
        <x:f>IF(COUNTA(A111:D111)=0,"",IF(OR(A111="",B111=""),"À compléter",IF(COUNTIFS($A$8:$A$207,A111)&gt;1,"ID doublon",IF(COUNTIFS(Effectifs!$A$8:$A$27,B111)&lt;&gt;1,"Personne inconnue",IF(INDEX(Effectifs!$E$8:$E$27,MATCH(B111,Effectifs!$A$8:$A$27,0))&lt;&gt;"OK","Effectif invalide","OK")))))</x:f>
      </x:c>
      <x:c r="F111" s="12" t="str">
        <x:f>IF(E111="","",IF(OR(NOT(ISNUMBER(C111)),NOT(ISNUMBER(D111))),"Date invalide",IF(OR(C111&lt;1,D111&lt;C111,C111&lt;&gt;INT(C111),D111&lt;&gt;INT(D111)),"Date invalide","OK")))</x:f>
      </x:c>
      <x:c r="G111" s="12" t="str">
        <x:f>IF(OR(E111&lt;&gt;"OK",F111&lt;&gt;"OK"),"",IF(C111&lt;INDEX(Effectifs!$C$8:$C$27,MATCH(B111,Effectifs!$A$8:$A$27,0)),"Hors contrat",IF(COUNTIFS(Effectifs!$A$8:$A$27,B111,Effectifs!$D$8:$D$27,"&gt;0")=0,"OK",IF(D111&gt;INDEX(Effectifs!$D$8:$D$27,MATCH(B111,Effectifs!$A$8:$A$27,0)),"Hors contrat","OK"))))</x:f>
      </x:c>
      <x:c r="H111" s="12" t="str">
        <x:f>IF(OR(E111&lt;&gt;"OK",F111&lt;&gt;"OK",G111&lt;&gt;"OK"),"",IF(COUNTIFS($B$8:$B$207,B111,$C$8:$C$207,"&lt;="&amp;D111,$D$8:$D$207,"&gt;="&amp;C111)&gt;1,"À examiner","OK"))</x:f>
      </x:c>
      <x:c r="I111" s="13" t="str">
        <x:f>IF(L111="OK",MAX(C111,Suivi!$B$5),"")</x:f>
      </x:c>
      <x:c r="J111" s="13" t="str">
        <x:f>IF(L111="OK",MIN(D111,Suivi!$B$6),"")</x:f>
      </x:c>
      <x:c r="K111" s="12" t="str">
        <x:f>IF(L111="OK",IF(J111&lt;I111,0,NETWORKDAYS(I111,J111)),"")</x:f>
      </x:c>
      <x:c r="L111" s="12" t="str">
        <x:f>IF(E111="","",IF(E111&lt;&gt;"OK",E111,IF(F111&lt;&gt;"OK",F111,IF(G111&lt;&gt;"OK",G111,IF(H111&lt;&gt;"OK","Chevauchement",IF(Suivi!$B$7&lt;&gt;"OK","Période invalide","OK"))))))</x:f>
      </x:c>
      <x:c r="M111" s="12" t="str">
        <x:f>IF(L111="","",IF(L111="OK",0,1))</x:f>
      </x:c>
    </x:row>
    <x:row r="112" ht="23" customHeight="1">
      <x:c r="A112" s="5"/>
      <x:c r="B112" s="5"/>
      <x:c r="C112" s="6"/>
      <x:c r="D112" s="6"/>
      <x:c r="E112" s="12" t="str">
        <x:f>IF(COUNTA(A112:D112)=0,"",IF(OR(A112="",B112=""),"À compléter",IF(COUNTIFS($A$8:$A$207,A112)&gt;1,"ID doublon",IF(COUNTIFS(Effectifs!$A$8:$A$27,B112)&lt;&gt;1,"Personne inconnue",IF(INDEX(Effectifs!$E$8:$E$27,MATCH(B112,Effectifs!$A$8:$A$27,0))&lt;&gt;"OK","Effectif invalide","OK")))))</x:f>
      </x:c>
      <x:c r="F112" s="12" t="str">
        <x:f>IF(E112="","",IF(OR(NOT(ISNUMBER(C112)),NOT(ISNUMBER(D112))),"Date invalide",IF(OR(C112&lt;1,D112&lt;C112,C112&lt;&gt;INT(C112),D112&lt;&gt;INT(D112)),"Date invalide","OK")))</x:f>
      </x:c>
      <x:c r="G112" s="12" t="str">
        <x:f>IF(OR(E112&lt;&gt;"OK",F112&lt;&gt;"OK"),"",IF(C112&lt;INDEX(Effectifs!$C$8:$C$27,MATCH(B112,Effectifs!$A$8:$A$27,0)),"Hors contrat",IF(COUNTIFS(Effectifs!$A$8:$A$27,B112,Effectifs!$D$8:$D$27,"&gt;0")=0,"OK",IF(D112&gt;INDEX(Effectifs!$D$8:$D$27,MATCH(B112,Effectifs!$A$8:$A$27,0)),"Hors contrat","OK"))))</x:f>
      </x:c>
      <x:c r="H112" s="12" t="str">
        <x:f>IF(OR(E112&lt;&gt;"OK",F112&lt;&gt;"OK",G112&lt;&gt;"OK"),"",IF(COUNTIFS($B$8:$B$207,B112,$C$8:$C$207,"&lt;="&amp;D112,$D$8:$D$207,"&gt;="&amp;C112)&gt;1,"À examiner","OK"))</x:f>
      </x:c>
      <x:c r="I112" s="13" t="str">
        <x:f>IF(L112="OK",MAX(C112,Suivi!$B$5),"")</x:f>
      </x:c>
      <x:c r="J112" s="13" t="str">
        <x:f>IF(L112="OK",MIN(D112,Suivi!$B$6),"")</x:f>
      </x:c>
      <x:c r="K112" s="12" t="str">
        <x:f>IF(L112="OK",IF(J112&lt;I112,0,NETWORKDAYS(I112,J112)),"")</x:f>
      </x:c>
      <x:c r="L112" s="12" t="str">
        <x:f>IF(E112="","",IF(E112&lt;&gt;"OK",E112,IF(F112&lt;&gt;"OK",F112,IF(G112&lt;&gt;"OK",G112,IF(H112&lt;&gt;"OK","Chevauchement",IF(Suivi!$B$7&lt;&gt;"OK","Période invalide","OK"))))))</x:f>
      </x:c>
      <x:c r="M112" s="12" t="str">
        <x:f>IF(L112="","",IF(L112="OK",0,1))</x:f>
      </x:c>
    </x:row>
    <x:row r="113" ht="23" customHeight="1">
      <x:c r="A113" s="5"/>
      <x:c r="B113" s="5"/>
      <x:c r="C113" s="6"/>
      <x:c r="D113" s="6"/>
      <x:c r="E113" s="12" t="str">
        <x:f>IF(COUNTA(A113:D113)=0,"",IF(OR(A113="",B113=""),"À compléter",IF(COUNTIFS($A$8:$A$207,A113)&gt;1,"ID doublon",IF(COUNTIFS(Effectifs!$A$8:$A$27,B113)&lt;&gt;1,"Personne inconnue",IF(INDEX(Effectifs!$E$8:$E$27,MATCH(B113,Effectifs!$A$8:$A$27,0))&lt;&gt;"OK","Effectif invalide","OK")))))</x:f>
      </x:c>
      <x:c r="F113" s="12" t="str">
        <x:f>IF(E113="","",IF(OR(NOT(ISNUMBER(C113)),NOT(ISNUMBER(D113))),"Date invalide",IF(OR(C113&lt;1,D113&lt;C113,C113&lt;&gt;INT(C113),D113&lt;&gt;INT(D113)),"Date invalide","OK")))</x:f>
      </x:c>
      <x:c r="G113" s="12" t="str">
        <x:f>IF(OR(E113&lt;&gt;"OK",F113&lt;&gt;"OK"),"",IF(C113&lt;INDEX(Effectifs!$C$8:$C$27,MATCH(B113,Effectifs!$A$8:$A$27,0)),"Hors contrat",IF(COUNTIFS(Effectifs!$A$8:$A$27,B113,Effectifs!$D$8:$D$27,"&gt;0")=0,"OK",IF(D113&gt;INDEX(Effectifs!$D$8:$D$27,MATCH(B113,Effectifs!$A$8:$A$27,0)),"Hors contrat","OK"))))</x:f>
      </x:c>
      <x:c r="H113" s="12" t="str">
        <x:f>IF(OR(E113&lt;&gt;"OK",F113&lt;&gt;"OK",G113&lt;&gt;"OK"),"",IF(COUNTIFS($B$8:$B$207,B113,$C$8:$C$207,"&lt;="&amp;D113,$D$8:$D$207,"&gt;="&amp;C113)&gt;1,"À examiner","OK"))</x:f>
      </x:c>
      <x:c r="I113" s="13" t="str">
        <x:f>IF(L113="OK",MAX(C113,Suivi!$B$5),"")</x:f>
      </x:c>
      <x:c r="J113" s="13" t="str">
        <x:f>IF(L113="OK",MIN(D113,Suivi!$B$6),"")</x:f>
      </x:c>
      <x:c r="K113" s="12" t="str">
        <x:f>IF(L113="OK",IF(J113&lt;I113,0,NETWORKDAYS(I113,J113)),"")</x:f>
      </x:c>
      <x:c r="L113" s="12" t="str">
        <x:f>IF(E113="","",IF(E113&lt;&gt;"OK",E113,IF(F113&lt;&gt;"OK",F113,IF(G113&lt;&gt;"OK",G113,IF(H113&lt;&gt;"OK","Chevauchement",IF(Suivi!$B$7&lt;&gt;"OK","Période invalide","OK"))))))</x:f>
      </x:c>
      <x:c r="M113" s="12" t="str">
        <x:f>IF(L113="","",IF(L113="OK",0,1))</x:f>
      </x:c>
    </x:row>
    <x:row r="114" ht="23" customHeight="1">
      <x:c r="A114" s="5"/>
      <x:c r="B114" s="5"/>
      <x:c r="C114" s="6"/>
      <x:c r="D114" s="6"/>
      <x:c r="E114" s="12" t="str">
        <x:f>IF(COUNTA(A114:D114)=0,"",IF(OR(A114="",B114=""),"À compléter",IF(COUNTIFS($A$8:$A$207,A114)&gt;1,"ID doublon",IF(COUNTIFS(Effectifs!$A$8:$A$27,B114)&lt;&gt;1,"Personne inconnue",IF(INDEX(Effectifs!$E$8:$E$27,MATCH(B114,Effectifs!$A$8:$A$27,0))&lt;&gt;"OK","Effectif invalide","OK")))))</x:f>
      </x:c>
      <x:c r="F114" s="12" t="str">
        <x:f>IF(E114="","",IF(OR(NOT(ISNUMBER(C114)),NOT(ISNUMBER(D114))),"Date invalide",IF(OR(C114&lt;1,D114&lt;C114,C114&lt;&gt;INT(C114),D114&lt;&gt;INT(D114)),"Date invalide","OK")))</x:f>
      </x:c>
      <x:c r="G114" s="12" t="str">
        <x:f>IF(OR(E114&lt;&gt;"OK",F114&lt;&gt;"OK"),"",IF(C114&lt;INDEX(Effectifs!$C$8:$C$27,MATCH(B114,Effectifs!$A$8:$A$27,0)),"Hors contrat",IF(COUNTIFS(Effectifs!$A$8:$A$27,B114,Effectifs!$D$8:$D$27,"&gt;0")=0,"OK",IF(D114&gt;INDEX(Effectifs!$D$8:$D$27,MATCH(B114,Effectifs!$A$8:$A$27,0)),"Hors contrat","OK"))))</x:f>
      </x:c>
      <x:c r="H114" s="12" t="str">
        <x:f>IF(OR(E114&lt;&gt;"OK",F114&lt;&gt;"OK",G114&lt;&gt;"OK"),"",IF(COUNTIFS($B$8:$B$207,B114,$C$8:$C$207,"&lt;="&amp;D114,$D$8:$D$207,"&gt;="&amp;C114)&gt;1,"À examiner","OK"))</x:f>
      </x:c>
      <x:c r="I114" s="13" t="str">
        <x:f>IF(L114="OK",MAX(C114,Suivi!$B$5),"")</x:f>
      </x:c>
      <x:c r="J114" s="13" t="str">
        <x:f>IF(L114="OK",MIN(D114,Suivi!$B$6),"")</x:f>
      </x:c>
      <x:c r="K114" s="12" t="str">
        <x:f>IF(L114="OK",IF(J114&lt;I114,0,NETWORKDAYS(I114,J114)),"")</x:f>
      </x:c>
      <x:c r="L114" s="12" t="str">
        <x:f>IF(E114="","",IF(E114&lt;&gt;"OK",E114,IF(F114&lt;&gt;"OK",F114,IF(G114&lt;&gt;"OK",G114,IF(H114&lt;&gt;"OK","Chevauchement",IF(Suivi!$B$7&lt;&gt;"OK","Période invalide","OK"))))))</x:f>
      </x:c>
      <x:c r="M114" s="12" t="str">
        <x:f>IF(L114="","",IF(L114="OK",0,1))</x:f>
      </x:c>
    </x:row>
    <x:row r="115" ht="23" customHeight="1">
      <x:c r="A115" s="5"/>
      <x:c r="B115" s="5"/>
      <x:c r="C115" s="6"/>
      <x:c r="D115" s="6"/>
      <x:c r="E115" s="12" t="str">
        <x:f>IF(COUNTA(A115:D115)=0,"",IF(OR(A115="",B115=""),"À compléter",IF(COUNTIFS($A$8:$A$207,A115)&gt;1,"ID doublon",IF(COUNTIFS(Effectifs!$A$8:$A$27,B115)&lt;&gt;1,"Personne inconnue",IF(INDEX(Effectifs!$E$8:$E$27,MATCH(B115,Effectifs!$A$8:$A$27,0))&lt;&gt;"OK","Effectif invalide","OK")))))</x:f>
      </x:c>
      <x:c r="F115" s="12" t="str">
        <x:f>IF(E115="","",IF(OR(NOT(ISNUMBER(C115)),NOT(ISNUMBER(D115))),"Date invalide",IF(OR(C115&lt;1,D115&lt;C115,C115&lt;&gt;INT(C115),D115&lt;&gt;INT(D115)),"Date invalide","OK")))</x:f>
      </x:c>
      <x:c r="G115" s="12" t="str">
        <x:f>IF(OR(E115&lt;&gt;"OK",F115&lt;&gt;"OK"),"",IF(C115&lt;INDEX(Effectifs!$C$8:$C$27,MATCH(B115,Effectifs!$A$8:$A$27,0)),"Hors contrat",IF(COUNTIFS(Effectifs!$A$8:$A$27,B115,Effectifs!$D$8:$D$27,"&gt;0")=0,"OK",IF(D115&gt;INDEX(Effectifs!$D$8:$D$27,MATCH(B115,Effectifs!$A$8:$A$27,0)),"Hors contrat","OK"))))</x:f>
      </x:c>
      <x:c r="H115" s="12" t="str">
        <x:f>IF(OR(E115&lt;&gt;"OK",F115&lt;&gt;"OK",G115&lt;&gt;"OK"),"",IF(COUNTIFS($B$8:$B$207,B115,$C$8:$C$207,"&lt;="&amp;D115,$D$8:$D$207,"&gt;="&amp;C115)&gt;1,"À examiner","OK"))</x:f>
      </x:c>
      <x:c r="I115" s="13" t="str">
        <x:f>IF(L115="OK",MAX(C115,Suivi!$B$5),"")</x:f>
      </x:c>
      <x:c r="J115" s="13" t="str">
        <x:f>IF(L115="OK",MIN(D115,Suivi!$B$6),"")</x:f>
      </x:c>
      <x:c r="K115" s="12" t="str">
        <x:f>IF(L115="OK",IF(J115&lt;I115,0,NETWORKDAYS(I115,J115)),"")</x:f>
      </x:c>
      <x:c r="L115" s="12" t="str">
        <x:f>IF(E115="","",IF(E115&lt;&gt;"OK",E115,IF(F115&lt;&gt;"OK",F115,IF(G115&lt;&gt;"OK",G115,IF(H115&lt;&gt;"OK","Chevauchement",IF(Suivi!$B$7&lt;&gt;"OK","Période invalide","OK"))))))</x:f>
      </x:c>
      <x:c r="M115" s="12" t="str">
        <x:f>IF(L115="","",IF(L115="OK",0,1))</x:f>
      </x:c>
    </x:row>
    <x:row r="116" ht="23" customHeight="1">
      <x:c r="A116" s="5"/>
      <x:c r="B116" s="5"/>
      <x:c r="C116" s="6"/>
      <x:c r="D116" s="6"/>
      <x:c r="E116" s="12" t="str">
        <x:f>IF(COUNTA(A116:D116)=0,"",IF(OR(A116="",B116=""),"À compléter",IF(COUNTIFS($A$8:$A$207,A116)&gt;1,"ID doublon",IF(COUNTIFS(Effectifs!$A$8:$A$27,B116)&lt;&gt;1,"Personne inconnue",IF(INDEX(Effectifs!$E$8:$E$27,MATCH(B116,Effectifs!$A$8:$A$27,0))&lt;&gt;"OK","Effectif invalide","OK")))))</x:f>
      </x:c>
      <x:c r="F116" s="12" t="str">
        <x:f>IF(E116="","",IF(OR(NOT(ISNUMBER(C116)),NOT(ISNUMBER(D116))),"Date invalide",IF(OR(C116&lt;1,D116&lt;C116,C116&lt;&gt;INT(C116),D116&lt;&gt;INT(D116)),"Date invalide","OK")))</x:f>
      </x:c>
      <x:c r="G116" s="12" t="str">
        <x:f>IF(OR(E116&lt;&gt;"OK",F116&lt;&gt;"OK"),"",IF(C116&lt;INDEX(Effectifs!$C$8:$C$27,MATCH(B116,Effectifs!$A$8:$A$27,0)),"Hors contrat",IF(COUNTIFS(Effectifs!$A$8:$A$27,B116,Effectifs!$D$8:$D$27,"&gt;0")=0,"OK",IF(D116&gt;INDEX(Effectifs!$D$8:$D$27,MATCH(B116,Effectifs!$A$8:$A$27,0)),"Hors contrat","OK"))))</x:f>
      </x:c>
      <x:c r="H116" s="12" t="str">
        <x:f>IF(OR(E116&lt;&gt;"OK",F116&lt;&gt;"OK",G116&lt;&gt;"OK"),"",IF(COUNTIFS($B$8:$B$207,B116,$C$8:$C$207,"&lt;="&amp;D116,$D$8:$D$207,"&gt;="&amp;C116)&gt;1,"À examiner","OK"))</x:f>
      </x:c>
      <x:c r="I116" s="13" t="str">
        <x:f>IF(L116="OK",MAX(C116,Suivi!$B$5),"")</x:f>
      </x:c>
      <x:c r="J116" s="13" t="str">
        <x:f>IF(L116="OK",MIN(D116,Suivi!$B$6),"")</x:f>
      </x:c>
      <x:c r="K116" s="12" t="str">
        <x:f>IF(L116="OK",IF(J116&lt;I116,0,NETWORKDAYS(I116,J116)),"")</x:f>
      </x:c>
      <x:c r="L116" s="12" t="str">
        <x:f>IF(E116="","",IF(E116&lt;&gt;"OK",E116,IF(F116&lt;&gt;"OK",F116,IF(G116&lt;&gt;"OK",G116,IF(H116&lt;&gt;"OK","Chevauchement",IF(Suivi!$B$7&lt;&gt;"OK","Période invalide","OK"))))))</x:f>
      </x:c>
      <x:c r="M116" s="12" t="str">
        <x:f>IF(L116="","",IF(L116="OK",0,1))</x:f>
      </x:c>
    </x:row>
    <x:row r="117" ht="23" customHeight="1">
      <x:c r="A117" s="5"/>
      <x:c r="B117" s="5"/>
      <x:c r="C117" s="6"/>
      <x:c r="D117" s="6"/>
      <x:c r="E117" s="12" t="str">
        <x:f>IF(COUNTA(A117:D117)=0,"",IF(OR(A117="",B117=""),"À compléter",IF(COUNTIFS($A$8:$A$207,A117)&gt;1,"ID doublon",IF(COUNTIFS(Effectifs!$A$8:$A$27,B117)&lt;&gt;1,"Personne inconnue",IF(INDEX(Effectifs!$E$8:$E$27,MATCH(B117,Effectifs!$A$8:$A$27,0))&lt;&gt;"OK","Effectif invalide","OK")))))</x:f>
      </x:c>
      <x:c r="F117" s="12" t="str">
        <x:f>IF(E117="","",IF(OR(NOT(ISNUMBER(C117)),NOT(ISNUMBER(D117))),"Date invalide",IF(OR(C117&lt;1,D117&lt;C117,C117&lt;&gt;INT(C117),D117&lt;&gt;INT(D117)),"Date invalide","OK")))</x:f>
      </x:c>
      <x:c r="G117" s="12" t="str">
        <x:f>IF(OR(E117&lt;&gt;"OK",F117&lt;&gt;"OK"),"",IF(C117&lt;INDEX(Effectifs!$C$8:$C$27,MATCH(B117,Effectifs!$A$8:$A$27,0)),"Hors contrat",IF(COUNTIFS(Effectifs!$A$8:$A$27,B117,Effectifs!$D$8:$D$27,"&gt;0")=0,"OK",IF(D117&gt;INDEX(Effectifs!$D$8:$D$27,MATCH(B117,Effectifs!$A$8:$A$27,0)),"Hors contrat","OK"))))</x:f>
      </x:c>
      <x:c r="H117" s="12" t="str">
        <x:f>IF(OR(E117&lt;&gt;"OK",F117&lt;&gt;"OK",G117&lt;&gt;"OK"),"",IF(COUNTIFS($B$8:$B$207,B117,$C$8:$C$207,"&lt;="&amp;D117,$D$8:$D$207,"&gt;="&amp;C117)&gt;1,"À examiner","OK"))</x:f>
      </x:c>
      <x:c r="I117" s="13" t="str">
        <x:f>IF(L117="OK",MAX(C117,Suivi!$B$5),"")</x:f>
      </x:c>
      <x:c r="J117" s="13" t="str">
        <x:f>IF(L117="OK",MIN(D117,Suivi!$B$6),"")</x:f>
      </x:c>
      <x:c r="K117" s="12" t="str">
        <x:f>IF(L117="OK",IF(J117&lt;I117,0,NETWORKDAYS(I117,J117)),"")</x:f>
      </x:c>
      <x:c r="L117" s="12" t="str">
        <x:f>IF(E117="","",IF(E117&lt;&gt;"OK",E117,IF(F117&lt;&gt;"OK",F117,IF(G117&lt;&gt;"OK",G117,IF(H117&lt;&gt;"OK","Chevauchement",IF(Suivi!$B$7&lt;&gt;"OK","Période invalide","OK"))))))</x:f>
      </x:c>
      <x:c r="M117" s="12" t="str">
        <x:f>IF(L117="","",IF(L117="OK",0,1))</x:f>
      </x:c>
    </x:row>
    <x:row r="118" ht="23" customHeight="1">
      <x:c r="A118" s="5"/>
      <x:c r="B118" s="5"/>
      <x:c r="C118" s="6"/>
      <x:c r="D118" s="6"/>
      <x:c r="E118" s="12" t="str">
        <x:f>IF(COUNTA(A118:D118)=0,"",IF(OR(A118="",B118=""),"À compléter",IF(COUNTIFS($A$8:$A$207,A118)&gt;1,"ID doublon",IF(COUNTIFS(Effectifs!$A$8:$A$27,B118)&lt;&gt;1,"Personne inconnue",IF(INDEX(Effectifs!$E$8:$E$27,MATCH(B118,Effectifs!$A$8:$A$27,0))&lt;&gt;"OK","Effectif invalide","OK")))))</x:f>
      </x:c>
      <x:c r="F118" s="12" t="str">
        <x:f>IF(E118="","",IF(OR(NOT(ISNUMBER(C118)),NOT(ISNUMBER(D118))),"Date invalide",IF(OR(C118&lt;1,D118&lt;C118,C118&lt;&gt;INT(C118),D118&lt;&gt;INT(D118)),"Date invalide","OK")))</x:f>
      </x:c>
      <x:c r="G118" s="12" t="str">
        <x:f>IF(OR(E118&lt;&gt;"OK",F118&lt;&gt;"OK"),"",IF(C118&lt;INDEX(Effectifs!$C$8:$C$27,MATCH(B118,Effectifs!$A$8:$A$27,0)),"Hors contrat",IF(COUNTIFS(Effectifs!$A$8:$A$27,B118,Effectifs!$D$8:$D$27,"&gt;0")=0,"OK",IF(D118&gt;INDEX(Effectifs!$D$8:$D$27,MATCH(B118,Effectifs!$A$8:$A$27,0)),"Hors contrat","OK"))))</x:f>
      </x:c>
      <x:c r="H118" s="12" t="str">
        <x:f>IF(OR(E118&lt;&gt;"OK",F118&lt;&gt;"OK",G118&lt;&gt;"OK"),"",IF(COUNTIFS($B$8:$B$207,B118,$C$8:$C$207,"&lt;="&amp;D118,$D$8:$D$207,"&gt;="&amp;C118)&gt;1,"À examiner","OK"))</x:f>
      </x:c>
      <x:c r="I118" s="13" t="str">
        <x:f>IF(L118="OK",MAX(C118,Suivi!$B$5),"")</x:f>
      </x:c>
      <x:c r="J118" s="13" t="str">
        <x:f>IF(L118="OK",MIN(D118,Suivi!$B$6),"")</x:f>
      </x:c>
      <x:c r="K118" s="12" t="str">
        <x:f>IF(L118="OK",IF(J118&lt;I118,0,NETWORKDAYS(I118,J118)),"")</x:f>
      </x:c>
      <x:c r="L118" s="12" t="str">
        <x:f>IF(E118="","",IF(E118&lt;&gt;"OK",E118,IF(F118&lt;&gt;"OK",F118,IF(G118&lt;&gt;"OK",G118,IF(H118&lt;&gt;"OK","Chevauchement",IF(Suivi!$B$7&lt;&gt;"OK","Période invalide","OK"))))))</x:f>
      </x:c>
      <x:c r="M118" s="12" t="str">
        <x:f>IF(L118="","",IF(L118="OK",0,1))</x:f>
      </x:c>
    </x:row>
    <x:row r="119" ht="23" customHeight="1">
      <x:c r="A119" s="5"/>
      <x:c r="B119" s="5"/>
      <x:c r="C119" s="6"/>
      <x:c r="D119" s="6"/>
      <x:c r="E119" s="12" t="str">
        <x:f>IF(COUNTA(A119:D119)=0,"",IF(OR(A119="",B119=""),"À compléter",IF(COUNTIFS($A$8:$A$207,A119)&gt;1,"ID doublon",IF(COUNTIFS(Effectifs!$A$8:$A$27,B119)&lt;&gt;1,"Personne inconnue",IF(INDEX(Effectifs!$E$8:$E$27,MATCH(B119,Effectifs!$A$8:$A$27,0))&lt;&gt;"OK","Effectif invalide","OK")))))</x:f>
      </x:c>
      <x:c r="F119" s="12" t="str">
        <x:f>IF(E119="","",IF(OR(NOT(ISNUMBER(C119)),NOT(ISNUMBER(D119))),"Date invalide",IF(OR(C119&lt;1,D119&lt;C119,C119&lt;&gt;INT(C119),D119&lt;&gt;INT(D119)),"Date invalide","OK")))</x:f>
      </x:c>
      <x:c r="G119" s="12" t="str">
        <x:f>IF(OR(E119&lt;&gt;"OK",F119&lt;&gt;"OK"),"",IF(C119&lt;INDEX(Effectifs!$C$8:$C$27,MATCH(B119,Effectifs!$A$8:$A$27,0)),"Hors contrat",IF(COUNTIFS(Effectifs!$A$8:$A$27,B119,Effectifs!$D$8:$D$27,"&gt;0")=0,"OK",IF(D119&gt;INDEX(Effectifs!$D$8:$D$27,MATCH(B119,Effectifs!$A$8:$A$27,0)),"Hors contrat","OK"))))</x:f>
      </x:c>
      <x:c r="H119" s="12" t="str">
        <x:f>IF(OR(E119&lt;&gt;"OK",F119&lt;&gt;"OK",G119&lt;&gt;"OK"),"",IF(COUNTIFS($B$8:$B$207,B119,$C$8:$C$207,"&lt;="&amp;D119,$D$8:$D$207,"&gt;="&amp;C119)&gt;1,"À examiner","OK"))</x:f>
      </x:c>
      <x:c r="I119" s="13" t="str">
        <x:f>IF(L119="OK",MAX(C119,Suivi!$B$5),"")</x:f>
      </x:c>
      <x:c r="J119" s="13" t="str">
        <x:f>IF(L119="OK",MIN(D119,Suivi!$B$6),"")</x:f>
      </x:c>
      <x:c r="K119" s="12" t="str">
        <x:f>IF(L119="OK",IF(J119&lt;I119,0,NETWORKDAYS(I119,J119)),"")</x:f>
      </x:c>
      <x:c r="L119" s="12" t="str">
        <x:f>IF(E119="","",IF(E119&lt;&gt;"OK",E119,IF(F119&lt;&gt;"OK",F119,IF(G119&lt;&gt;"OK",G119,IF(H119&lt;&gt;"OK","Chevauchement",IF(Suivi!$B$7&lt;&gt;"OK","Période invalide","OK"))))))</x:f>
      </x:c>
      <x:c r="M119" s="12" t="str">
        <x:f>IF(L119="","",IF(L119="OK",0,1))</x:f>
      </x:c>
    </x:row>
    <x:row r="120" ht="23" customHeight="1">
      <x:c r="A120" s="5"/>
      <x:c r="B120" s="5"/>
      <x:c r="C120" s="6"/>
      <x:c r="D120" s="6"/>
      <x:c r="E120" s="12" t="str">
        <x:f>IF(COUNTA(A120:D120)=0,"",IF(OR(A120="",B120=""),"À compléter",IF(COUNTIFS($A$8:$A$207,A120)&gt;1,"ID doublon",IF(COUNTIFS(Effectifs!$A$8:$A$27,B120)&lt;&gt;1,"Personne inconnue",IF(INDEX(Effectifs!$E$8:$E$27,MATCH(B120,Effectifs!$A$8:$A$27,0))&lt;&gt;"OK","Effectif invalide","OK")))))</x:f>
      </x:c>
      <x:c r="F120" s="12" t="str">
        <x:f>IF(E120="","",IF(OR(NOT(ISNUMBER(C120)),NOT(ISNUMBER(D120))),"Date invalide",IF(OR(C120&lt;1,D120&lt;C120,C120&lt;&gt;INT(C120),D120&lt;&gt;INT(D120)),"Date invalide","OK")))</x:f>
      </x:c>
      <x:c r="G120" s="12" t="str">
        <x:f>IF(OR(E120&lt;&gt;"OK",F120&lt;&gt;"OK"),"",IF(C120&lt;INDEX(Effectifs!$C$8:$C$27,MATCH(B120,Effectifs!$A$8:$A$27,0)),"Hors contrat",IF(COUNTIFS(Effectifs!$A$8:$A$27,B120,Effectifs!$D$8:$D$27,"&gt;0")=0,"OK",IF(D120&gt;INDEX(Effectifs!$D$8:$D$27,MATCH(B120,Effectifs!$A$8:$A$27,0)),"Hors contrat","OK"))))</x:f>
      </x:c>
      <x:c r="H120" s="12" t="str">
        <x:f>IF(OR(E120&lt;&gt;"OK",F120&lt;&gt;"OK",G120&lt;&gt;"OK"),"",IF(COUNTIFS($B$8:$B$207,B120,$C$8:$C$207,"&lt;="&amp;D120,$D$8:$D$207,"&gt;="&amp;C120)&gt;1,"À examiner","OK"))</x:f>
      </x:c>
      <x:c r="I120" s="13" t="str">
        <x:f>IF(L120="OK",MAX(C120,Suivi!$B$5),"")</x:f>
      </x:c>
      <x:c r="J120" s="13" t="str">
        <x:f>IF(L120="OK",MIN(D120,Suivi!$B$6),"")</x:f>
      </x:c>
      <x:c r="K120" s="12" t="str">
        <x:f>IF(L120="OK",IF(J120&lt;I120,0,NETWORKDAYS(I120,J120)),"")</x:f>
      </x:c>
      <x:c r="L120" s="12" t="str">
        <x:f>IF(E120="","",IF(E120&lt;&gt;"OK",E120,IF(F120&lt;&gt;"OK",F120,IF(G120&lt;&gt;"OK",G120,IF(H120&lt;&gt;"OK","Chevauchement",IF(Suivi!$B$7&lt;&gt;"OK","Période invalide","OK"))))))</x:f>
      </x:c>
      <x:c r="M120" s="12" t="str">
        <x:f>IF(L120="","",IF(L120="OK",0,1))</x:f>
      </x:c>
    </x:row>
    <x:row r="121" ht="23" customHeight="1">
      <x:c r="A121" s="5"/>
      <x:c r="B121" s="5"/>
      <x:c r="C121" s="6"/>
      <x:c r="D121" s="6"/>
      <x:c r="E121" s="12" t="str">
        <x:f>IF(COUNTA(A121:D121)=0,"",IF(OR(A121="",B121=""),"À compléter",IF(COUNTIFS($A$8:$A$207,A121)&gt;1,"ID doublon",IF(COUNTIFS(Effectifs!$A$8:$A$27,B121)&lt;&gt;1,"Personne inconnue",IF(INDEX(Effectifs!$E$8:$E$27,MATCH(B121,Effectifs!$A$8:$A$27,0))&lt;&gt;"OK","Effectif invalide","OK")))))</x:f>
      </x:c>
      <x:c r="F121" s="12" t="str">
        <x:f>IF(E121="","",IF(OR(NOT(ISNUMBER(C121)),NOT(ISNUMBER(D121))),"Date invalide",IF(OR(C121&lt;1,D121&lt;C121,C121&lt;&gt;INT(C121),D121&lt;&gt;INT(D121)),"Date invalide","OK")))</x:f>
      </x:c>
      <x:c r="G121" s="12" t="str">
        <x:f>IF(OR(E121&lt;&gt;"OK",F121&lt;&gt;"OK"),"",IF(C121&lt;INDEX(Effectifs!$C$8:$C$27,MATCH(B121,Effectifs!$A$8:$A$27,0)),"Hors contrat",IF(COUNTIFS(Effectifs!$A$8:$A$27,B121,Effectifs!$D$8:$D$27,"&gt;0")=0,"OK",IF(D121&gt;INDEX(Effectifs!$D$8:$D$27,MATCH(B121,Effectifs!$A$8:$A$27,0)),"Hors contrat","OK"))))</x:f>
      </x:c>
      <x:c r="H121" s="12" t="str">
        <x:f>IF(OR(E121&lt;&gt;"OK",F121&lt;&gt;"OK",G121&lt;&gt;"OK"),"",IF(COUNTIFS($B$8:$B$207,B121,$C$8:$C$207,"&lt;="&amp;D121,$D$8:$D$207,"&gt;="&amp;C121)&gt;1,"À examiner","OK"))</x:f>
      </x:c>
      <x:c r="I121" s="13" t="str">
        <x:f>IF(L121="OK",MAX(C121,Suivi!$B$5),"")</x:f>
      </x:c>
      <x:c r="J121" s="13" t="str">
        <x:f>IF(L121="OK",MIN(D121,Suivi!$B$6),"")</x:f>
      </x:c>
      <x:c r="K121" s="12" t="str">
        <x:f>IF(L121="OK",IF(J121&lt;I121,0,NETWORKDAYS(I121,J121)),"")</x:f>
      </x:c>
      <x:c r="L121" s="12" t="str">
        <x:f>IF(E121="","",IF(E121&lt;&gt;"OK",E121,IF(F121&lt;&gt;"OK",F121,IF(G121&lt;&gt;"OK",G121,IF(H121&lt;&gt;"OK","Chevauchement",IF(Suivi!$B$7&lt;&gt;"OK","Période invalide","OK"))))))</x:f>
      </x:c>
      <x:c r="M121" s="12" t="str">
        <x:f>IF(L121="","",IF(L121="OK",0,1))</x:f>
      </x:c>
    </x:row>
    <x:row r="122" ht="23" customHeight="1">
      <x:c r="A122" s="5"/>
      <x:c r="B122" s="5"/>
      <x:c r="C122" s="6"/>
      <x:c r="D122" s="6"/>
      <x:c r="E122" s="12" t="str">
        <x:f>IF(COUNTA(A122:D122)=0,"",IF(OR(A122="",B122=""),"À compléter",IF(COUNTIFS($A$8:$A$207,A122)&gt;1,"ID doublon",IF(COUNTIFS(Effectifs!$A$8:$A$27,B122)&lt;&gt;1,"Personne inconnue",IF(INDEX(Effectifs!$E$8:$E$27,MATCH(B122,Effectifs!$A$8:$A$27,0))&lt;&gt;"OK","Effectif invalide","OK")))))</x:f>
      </x:c>
      <x:c r="F122" s="12" t="str">
        <x:f>IF(E122="","",IF(OR(NOT(ISNUMBER(C122)),NOT(ISNUMBER(D122))),"Date invalide",IF(OR(C122&lt;1,D122&lt;C122,C122&lt;&gt;INT(C122),D122&lt;&gt;INT(D122)),"Date invalide","OK")))</x:f>
      </x:c>
      <x:c r="G122" s="12" t="str">
        <x:f>IF(OR(E122&lt;&gt;"OK",F122&lt;&gt;"OK"),"",IF(C122&lt;INDEX(Effectifs!$C$8:$C$27,MATCH(B122,Effectifs!$A$8:$A$27,0)),"Hors contrat",IF(COUNTIFS(Effectifs!$A$8:$A$27,B122,Effectifs!$D$8:$D$27,"&gt;0")=0,"OK",IF(D122&gt;INDEX(Effectifs!$D$8:$D$27,MATCH(B122,Effectifs!$A$8:$A$27,0)),"Hors contrat","OK"))))</x:f>
      </x:c>
      <x:c r="H122" s="12" t="str">
        <x:f>IF(OR(E122&lt;&gt;"OK",F122&lt;&gt;"OK",G122&lt;&gt;"OK"),"",IF(COUNTIFS($B$8:$B$207,B122,$C$8:$C$207,"&lt;="&amp;D122,$D$8:$D$207,"&gt;="&amp;C122)&gt;1,"À examiner","OK"))</x:f>
      </x:c>
      <x:c r="I122" s="13" t="str">
        <x:f>IF(L122="OK",MAX(C122,Suivi!$B$5),"")</x:f>
      </x:c>
      <x:c r="J122" s="13" t="str">
        <x:f>IF(L122="OK",MIN(D122,Suivi!$B$6),"")</x:f>
      </x:c>
      <x:c r="K122" s="12" t="str">
        <x:f>IF(L122="OK",IF(J122&lt;I122,0,NETWORKDAYS(I122,J122)),"")</x:f>
      </x:c>
      <x:c r="L122" s="12" t="str">
        <x:f>IF(E122="","",IF(E122&lt;&gt;"OK",E122,IF(F122&lt;&gt;"OK",F122,IF(G122&lt;&gt;"OK",G122,IF(H122&lt;&gt;"OK","Chevauchement",IF(Suivi!$B$7&lt;&gt;"OK","Période invalide","OK"))))))</x:f>
      </x:c>
      <x:c r="M122" s="12" t="str">
        <x:f>IF(L122="","",IF(L122="OK",0,1))</x:f>
      </x:c>
    </x:row>
    <x:row r="123" ht="23" customHeight="1">
      <x:c r="A123" s="5"/>
      <x:c r="B123" s="5"/>
      <x:c r="C123" s="6"/>
      <x:c r="D123" s="6"/>
      <x:c r="E123" s="12" t="str">
        <x:f>IF(COUNTA(A123:D123)=0,"",IF(OR(A123="",B123=""),"À compléter",IF(COUNTIFS($A$8:$A$207,A123)&gt;1,"ID doublon",IF(COUNTIFS(Effectifs!$A$8:$A$27,B123)&lt;&gt;1,"Personne inconnue",IF(INDEX(Effectifs!$E$8:$E$27,MATCH(B123,Effectifs!$A$8:$A$27,0))&lt;&gt;"OK","Effectif invalide","OK")))))</x:f>
      </x:c>
      <x:c r="F123" s="12" t="str">
        <x:f>IF(E123="","",IF(OR(NOT(ISNUMBER(C123)),NOT(ISNUMBER(D123))),"Date invalide",IF(OR(C123&lt;1,D123&lt;C123,C123&lt;&gt;INT(C123),D123&lt;&gt;INT(D123)),"Date invalide","OK")))</x:f>
      </x:c>
      <x:c r="G123" s="12" t="str">
        <x:f>IF(OR(E123&lt;&gt;"OK",F123&lt;&gt;"OK"),"",IF(C123&lt;INDEX(Effectifs!$C$8:$C$27,MATCH(B123,Effectifs!$A$8:$A$27,0)),"Hors contrat",IF(COUNTIFS(Effectifs!$A$8:$A$27,B123,Effectifs!$D$8:$D$27,"&gt;0")=0,"OK",IF(D123&gt;INDEX(Effectifs!$D$8:$D$27,MATCH(B123,Effectifs!$A$8:$A$27,0)),"Hors contrat","OK"))))</x:f>
      </x:c>
      <x:c r="H123" s="12" t="str">
        <x:f>IF(OR(E123&lt;&gt;"OK",F123&lt;&gt;"OK",G123&lt;&gt;"OK"),"",IF(COUNTIFS($B$8:$B$207,B123,$C$8:$C$207,"&lt;="&amp;D123,$D$8:$D$207,"&gt;="&amp;C123)&gt;1,"À examiner","OK"))</x:f>
      </x:c>
      <x:c r="I123" s="13" t="str">
        <x:f>IF(L123="OK",MAX(C123,Suivi!$B$5),"")</x:f>
      </x:c>
      <x:c r="J123" s="13" t="str">
        <x:f>IF(L123="OK",MIN(D123,Suivi!$B$6),"")</x:f>
      </x:c>
      <x:c r="K123" s="12" t="str">
        <x:f>IF(L123="OK",IF(J123&lt;I123,0,NETWORKDAYS(I123,J123)),"")</x:f>
      </x:c>
      <x:c r="L123" s="12" t="str">
        <x:f>IF(E123="","",IF(E123&lt;&gt;"OK",E123,IF(F123&lt;&gt;"OK",F123,IF(G123&lt;&gt;"OK",G123,IF(H123&lt;&gt;"OK","Chevauchement",IF(Suivi!$B$7&lt;&gt;"OK","Période invalide","OK"))))))</x:f>
      </x:c>
      <x:c r="M123" s="12" t="str">
        <x:f>IF(L123="","",IF(L123="OK",0,1))</x:f>
      </x:c>
    </x:row>
    <x:row r="124" ht="23" customHeight="1">
      <x:c r="A124" s="5"/>
      <x:c r="B124" s="5"/>
      <x:c r="C124" s="6"/>
      <x:c r="D124" s="6"/>
      <x:c r="E124" s="12" t="str">
        <x:f>IF(COUNTA(A124:D124)=0,"",IF(OR(A124="",B124=""),"À compléter",IF(COUNTIFS($A$8:$A$207,A124)&gt;1,"ID doublon",IF(COUNTIFS(Effectifs!$A$8:$A$27,B124)&lt;&gt;1,"Personne inconnue",IF(INDEX(Effectifs!$E$8:$E$27,MATCH(B124,Effectifs!$A$8:$A$27,0))&lt;&gt;"OK","Effectif invalide","OK")))))</x:f>
      </x:c>
      <x:c r="F124" s="12" t="str">
        <x:f>IF(E124="","",IF(OR(NOT(ISNUMBER(C124)),NOT(ISNUMBER(D124))),"Date invalide",IF(OR(C124&lt;1,D124&lt;C124,C124&lt;&gt;INT(C124),D124&lt;&gt;INT(D124)),"Date invalide","OK")))</x:f>
      </x:c>
      <x:c r="G124" s="12" t="str">
        <x:f>IF(OR(E124&lt;&gt;"OK",F124&lt;&gt;"OK"),"",IF(C124&lt;INDEX(Effectifs!$C$8:$C$27,MATCH(B124,Effectifs!$A$8:$A$27,0)),"Hors contrat",IF(COUNTIFS(Effectifs!$A$8:$A$27,B124,Effectifs!$D$8:$D$27,"&gt;0")=0,"OK",IF(D124&gt;INDEX(Effectifs!$D$8:$D$27,MATCH(B124,Effectifs!$A$8:$A$27,0)),"Hors contrat","OK"))))</x:f>
      </x:c>
      <x:c r="H124" s="12" t="str">
        <x:f>IF(OR(E124&lt;&gt;"OK",F124&lt;&gt;"OK",G124&lt;&gt;"OK"),"",IF(COUNTIFS($B$8:$B$207,B124,$C$8:$C$207,"&lt;="&amp;D124,$D$8:$D$207,"&gt;="&amp;C124)&gt;1,"À examiner","OK"))</x:f>
      </x:c>
      <x:c r="I124" s="13" t="str">
        <x:f>IF(L124="OK",MAX(C124,Suivi!$B$5),"")</x:f>
      </x:c>
      <x:c r="J124" s="13" t="str">
        <x:f>IF(L124="OK",MIN(D124,Suivi!$B$6),"")</x:f>
      </x:c>
      <x:c r="K124" s="12" t="str">
        <x:f>IF(L124="OK",IF(J124&lt;I124,0,NETWORKDAYS(I124,J124)),"")</x:f>
      </x:c>
      <x:c r="L124" s="12" t="str">
        <x:f>IF(E124="","",IF(E124&lt;&gt;"OK",E124,IF(F124&lt;&gt;"OK",F124,IF(G124&lt;&gt;"OK",G124,IF(H124&lt;&gt;"OK","Chevauchement",IF(Suivi!$B$7&lt;&gt;"OK","Période invalide","OK"))))))</x:f>
      </x:c>
      <x:c r="M124" s="12" t="str">
        <x:f>IF(L124="","",IF(L124="OK",0,1))</x:f>
      </x:c>
    </x:row>
    <x:row r="125" ht="23" customHeight="1">
      <x:c r="A125" s="5"/>
      <x:c r="B125" s="5"/>
      <x:c r="C125" s="6"/>
      <x:c r="D125" s="6"/>
      <x:c r="E125" s="12" t="str">
        <x:f>IF(COUNTA(A125:D125)=0,"",IF(OR(A125="",B125=""),"À compléter",IF(COUNTIFS($A$8:$A$207,A125)&gt;1,"ID doublon",IF(COUNTIFS(Effectifs!$A$8:$A$27,B125)&lt;&gt;1,"Personne inconnue",IF(INDEX(Effectifs!$E$8:$E$27,MATCH(B125,Effectifs!$A$8:$A$27,0))&lt;&gt;"OK","Effectif invalide","OK")))))</x:f>
      </x:c>
      <x:c r="F125" s="12" t="str">
        <x:f>IF(E125="","",IF(OR(NOT(ISNUMBER(C125)),NOT(ISNUMBER(D125))),"Date invalide",IF(OR(C125&lt;1,D125&lt;C125,C125&lt;&gt;INT(C125),D125&lt;&gt;INT(D125)),"Date invalide","OK")))</x:f>
      </x:c>
      <x:c r="G125" s="12" t="str">
        <x:f>IF(OR(E125&lt;&gt;"OK",F125&lt;&gt;"OK"),"",IF(C125&lt;INDEX(Effectifs!$C$8:$C$27,MATCH(B125,Effectifs!$A$8:$A$27,0)),"Hors contrat",IF(COUNTIFS(Effectifs!$A$8:$A$27,B125,Effectifs!$D$8:$D$27,"&gt;0")=0,"OK",IF(D125&gt;INDEX(Effectifs!$D$8:$D$27,MATCH(B125,Effectifs!$A$8:$A$27,0)),"Hors contrat","OK"))))</x:f>
      </x:c>
      <x:c r="H125" s="12" t="str">
        <x:f>IF(OR(E125&lt;&gt;"OK",F125&lt;&gt;"OK",G125&lt;&gt;"OK"),"",IF(COUNTIFS($B$8:$B$207,B125,$C$8:$C$207,"&lt;="&amp;D125,$D$8:$D$207,"&gt;="&amp;C125)&gt;1,"À examiner","OK"))</x:f>
      </x:c>
      <x:c r="I125" s="13" t="str">
        <x:f>IF(L125="OK",MAX(C125,Suivi!$B$5),"")</x:f>
      </x:c>
      <x:c r="J125" s="13" t="str">
        <x:f>IF(L125="OK",MIN(D125,Suivi!$B$6),"")</x:f>
      </x:c>
      <x:c r="K125" s="12" t="str">
        <x:f>IF(L125="OK",IF(J125&lt;I125,0,NETWORKDAYS(I125,J125)),"")</x:f>
      </x:c>
      <x:c r="L125" s="12" t="str">
        <x:f>IF(E125="","",IF(E125&lt;&gt;"OK",E125,IF(F125&lt;&gt;"OK",F125,IF(G125&lt;&gt;"OK",G125,IF(H125&lt;&gt;"OK","Chevauchement",IF(Suivi!$B$7&lt;&gt;"OK","Période invalide","OK"))))))</x:f>
      </x:c>
      <x:c r="M125" s="12" t="str">
        <x:f>IF(L125="","",IF(L125="OK",0,1))</x:f>
      </x:c>
    </x:row>
    <x:row r="126" ht="23" customHeight="1">
      <x:c r="A126" s="5"/>
      <x:c r="B126" s="5"/>
      <x:c r="C126" s="6"/>
      <x:c r="D126" s="6"/>
      <x:c r="E126" s="12" t="str">
        <x:f>IF(COUNTA(A126:D126)=0,"",IF(OR(A126="",B126=""),"À compléter",IF(COUNTIFS($A$8:$A$207,A126)&gt;1,"ID doublon",IF(COUNTIFS(Effectifs!$A$8:$A$27,B126)&lt;&gt;1,"Personne inconnue",IF(INDEX(Effectifs!$E$8:$E$27,MATCH(B126,Effectifs!$A$8:$A$27,0))&lt;&gt;"OK","Effectif invalide","OK")))))</x:f>
      </x:c>
      <x:c r="F126" s="12" t="str">
        <x:f>IF(E126="","",IF(OR(NOT(ISNUMBER(C126)),NOT(ISNUMBER(D126))),"Date invalide",IF(OR(C126&lt;1,D126&lt;C126,C126&lt;&gt;INT(C126),D126&lt;&gt;INT(D126)),"Date invalide","OK")))</x:f>
      </x:c>
      <x:c r="G126" s="12" t="str">
        <x:f>IF(OR(E126&lt;&gt;"OK",F126&lt;&gt;"OK"),"",IF(C126&lt;INDEX(Effectifs!$C$8:$C$27,MATCH(B126,Effectifs!$A$8:$A$27,0)),"Hors contrat",IF(COUNTIFS(Effectifs!$A$8:$A$27,B126,Effectifs!$D$8:$D$27,"&gt;0")=0,"OK",IF(D126&gt;INDEX(Effectifs!$D$8:$D$27,MATCH(B126,Effectifs!$A$8:$A$27,0)),"Hors contrat","OK"))))</x:f>
      </x:c>
      <x:c r="H126" s="12" t="str">
        <x:f>IF(OR(E126&lt;&gt;"OK",F126&lt;&gt;"OK",G126&lt;&gt;"OK"),"",IF(COUNTIFS($B$8:$B$207,B126,$C$8:$C$207,"&lt;="&amp;D126,$D$8:$D$207,"&gt;="&amp;C126)&gt;1,"À examiner","OK"))</x:f>
      </x:c>
      <x:c r="I126" s="13" t="str">
        <x:f>IF(L126="OK",MAX(C126,Suivi!$B$5),"")</x:f>
      </x:c>
      <x:c r="J126" s="13" t="str">
        <x:f>IF(L126="OK",MIN(D126,Suivi!$B$6),"")</x:f>
      </x:c>
      <x:c r="K126" s="12" t="str">
        <x:f>IF(L126="OK",IF(J126&lt;I126,0,NETWORKDAYS(I126,J126)),"")</x:f>
      </x:c>
      <x:c r="L126" s="12" t="str">
        <x:f>IF(E126="","",IF(E126&lt;&gt;"OK",E126,IF(F126&lt;&gt;"OK",F126,IF(G126&lt;&gt;"OK",G126,IF(H126&lt;&gt;"OK","Chevauchement",IF(Suivi!$B$7&lt;&gt;"OK","Période invalide","OK"))))))</x:f>
      </x:c>
      <x:c r="M126" s="12" t="str">
        <x:f>IF(L126="","",IF(L126="OK",0,1))</x:f>
      </x:c>
    </x:row>
    <x:row r="127" ht="23" customHeight="1">
      <x:c r="A127" s="5"/>
      <x:c r="B127" s="5"/>
      <x:c r="C127" s="6"/>
      <x:c r="D127" s="6"/>
      <x:c r="E127" s="12" t="str">
        <x:f>IF(COUNTA(A127:D127)=0,"",IF(OR(A127="",B127=""),"À compléter",IF(COUNTIFS($A$8:$A$207,A127)&gt;1,"ID doublon",IF(COUNTIFS(Effectifs!$A$8:$A$27,B127)&lt;&gt;1,"Personne inconnue",IF(INDEX(Effectifs!$E$8:$E$27,MATCH(B127,Effectifs!$A$8:$A$27,0))&lt;&gt;"OK","Effectif invalide","OK")))))</x:f>
      </x:c>
      <x:c r="F127" s="12" t="str">
        <x:f>IF(E127="","",IF(OR(NOT(ISNUMBER(C127)),NOT(ISNUMBER(D127))),"Date invalide",IF(OR(C127&lt;1,D127&lt;C127,C127&lt;&gt;INT(C127),D127&lt;&gt;INT(D127)),"Date invalide","OK")))</x:f>
      </x:c>
      <x:c r="G127" s="12" t="str">
        <x:f>IF(OR(E127&lt;&gt;"OK",F127&lt;&gt;"OK"),"",IF(C127&lt;INDEX(Effectifs!$C$8:$C$27,MATCH(B127,Effectifs!$A$8:$A$27,0)),"Hors contrat",IF(COUNTIFS(Effectifs!$A$8:$A$27,B127,Effectifs!$D$8:$D$27,"&gt;0")=0,"OK",IF(D127&gt;INDEX(Effectifs!$D$8:$D$27,MATCH(B127,Effectifs!$A$8:$A$27,0)),"Hors contrat","OK"))))</x:f>
      </x:c>
      <x:c r="H127" s="12" t="str">
        <x:f>IF(OR(E127&lt;&gt;"OK",F127&lt;&gt;"OK",G127&lt;&gt;"OK"),"",IF(COUNTIFS($B$8:$B$207,B127,$C$8:$C$207,"&lt;="&amp;D127,$D$8:$D$207,"&gt;="&amp;C127)&gt;1,"À examiner","OK"))</x:f>
      </x:c>
      <x:c r="I127" s="13" t="str">
        <x:f>IF(L127="OK",MAX(C127,Suivi!$B$5),"")</x:f>
      </x:c>
      <x:c r="J127" s="13" t="str">
        <x:f>IF(L127="OK",MIN(D127,Suivi!$B$6),"")</x:f>
      </x:c>
      <x:c r="K127" s="12" t="str">
        <x:f>IF(L127="OK",IF(J127&lt;I127,0,NETWORKDAYS(I127,J127)),"")</x:f>
      </x:c>
      <x:c r="L127" s="12" t="str">
        <x:f>IF(E127="","",IF(E127&lt;&gt;"OK",E127,IF(F127&lt;&gt;"OK",F127,IF(G127&lt;&gt;"OK",G127,IF(H127&lt;&gt;"OK","Chevauchement",IF(Suivi!$B$7&lt;&gt;"OK","Période invalide","OK"))))))</x:f>
      </x:c>
      <x:c r="M127" s="12" t="str">
        <x:f>IF(L127="","",IF(L127="OK",0,1))</x:f>
      </x:c>
    </x:row>
    <x:row r="128" ht="23" customHeight="1">
      <x:c r="A128" s="5"/>
      <x:c r="B128" s="5"/>
      <x:c r="C128" s="6"/>
      <x:c r="D128" s="6"/>
      <x:c r="E128" s="12" t="str">
        <x:f>IF(COUNTA(A128:D128)=0,"",IF(OR(A128="",B128=""),"À compléter",IF(COUNTIFS($A$8:$A$207,A128)&gt;1,"ID doublon",IF(COUNTIFS(Effectifs!$A$8:$A$27,B128)&lt;&gt;1,"Personne inconnue",IF(INDEX(Effectifs!$E$8:$E$27,MATCH(B128,Effectifs!$A$8:$A$27,0))&lt;&gt;"OK","Effectif invalide","OK")))))</x:f>
      </x:c>
      <x:c r="F128" s="12" t="str">
        <x:f>IF(E128="","",IF(OR(NOT(ISNUMBER(C128)),NOT(ISNUMBER(D128))),"Date invalide",IF(OR(C128&lt;1,D128&lt;C128,C128&lt;&gt;INT(C128),D128&lt;&gt;INT(D128)),"Date invalide","OK")))</x:f>
      </x:c>
      <x:c r="G128" s="12" t="str">
        <x:f>IF(OR(E128&lt;&gt;"OK",F128&lt;&gt;"OK"),"",IF(C128&lt;INDEX(Effectifs!$C$8:$C$27,MATCH(B128,Effectifs!$A$8:$A$27,0)),"Hors contrat",IF(COUNTIFS(Effectifs!$A$8:$A$27,B128,Effectifs!$D$8:$D$27,"&gt;0")=0,"OK",IF(D128&gt;INDEX(Effectifs!$D$8:$D$27,MATCH(B128,Effectifs!$A$8:$A$27,0)),"Hors contrat","OK"))))</x:f>
      </x:c>
      <x:c r="H128" s="12" t="str">
        <x:f>IF(OR(E128&lt;&gt;"OK",F128&lt;&gt;"OK",G128&lt;&gt;"OK"),"",IF(COUNTIFS($B$8:$B$207,B128,$C$8:$C$207,"&lt;="&amp;D128,$D$8:$D$207,"&gt;="&amp;C128)&gt;1,"À examiner","OK"))</x:f>
      </x:c>
      <x:c r="I128" s="13" t="str">
        <x:f>IF(L128="OK",MAX(C128,Suivi!$B$5),"")</x:f>
      </x:c>
      <x:c r="J128" s="13" t="str">
        <x:f>IF(L128="OK",MIN(D128,Suivi!$B$6),"")</x:f>
      </x:c>
      <x:c r="K128" s="12" t="str">
        <x:f>IF(L128="OK",IF(J128&lt;I128,0,NETWORKDAYS(I128,J128)),"")</x:f>
      </x:c>
      <x:c r="L128" s="12" t="str">
        <x:f>IF(E128="","",IF(E128&lt;&gt;"OK",E128,IF(F128&lt;&gt;"OK",F128,IF(G128&lt;&gt;"OK",G128,IF(H128&lt;&gt;"OK","Chevauchement",IF(Suivi!$B$7&lt;&gt;"OK","Période invalide","OK"))))))</x:f>
      </x:c>
      <x:c r="M128" s="12" t="str">
        <x:f>IF(L128="","",IF(L128="OK",0,1))</x:f>
      </x:c>
    </x:row>
    <x:row r="129" ht="23" customHeight="1">
      <x:c r="A129" s="5"/>
      <x:c r="B129" s="5"/>
      <x:c r="C129" s="6"/>
      <x:c r="D129" s="6"/>
      <x:c r="E129" s="12" t="str">
        <x:f>IF(COUNTA(A129:D129)=0,"",IF(OR(A129="",B129=""),"À compléter",IF(COUNTIFS($A$8:$A$207,A129)&gt;1,"ID doublon",IF(COUNTIFS(Effectifs!$A$8:$A$27,B129)&lt;&gt;1,"Personne inconnue",IF(INDEX(Effectifs!$E$8:$E$27,MATCH(B129,Effectifs!$A$8:$A$27,0))&lt;&gt;"OK","Effectif invalide","OK")))))</x:f>
      </x:c>
      <x:c r="F129" s="12" t="str">
        <x:f>IF(E129="","",IF(OR(NOT(ISNUMBER(C129)),NOT(ISNUMBER(D129))),"Date invalide",IF(OR(C129&lt;1,D129&lt;C129,C129&lt;&gt;INT(C129),D129&lt;&gt;INT(D129)),"Date invalide","OK")))</x:f>
      </x:c>
      <x:c r="G129" s="12" t="str">
        <x:f>IF(OR(E129&lt;&gt;"OK",F129&lt;&gt;"OK"),"",IF(C129&lt;INDEX(Effectifs!$C$8:$C$27,MATCH(B129,Effectifs!$A$8:$A$27,0)),"Hors contrat",IF(COUNTIFS(Effectifs!$A$8:$A$27,B129,Effectifs!$D$8:$D$27,"&gt;0")=0,"OK",IF(D129&gt;INDEX(Effectifs!$D$8:$D$27,MATCH(B129,Effectifs!$A$8:$A$27,0)),"Hors contrat","OK"))))</x:f>
      </x:c>
      <x:c r="H129" s="12" t="str">
        <x:f>IF(OR(E129&lt;&gt;"OK",F129&lt;&gt;"OK",G129&lt;&gt;"OK"),"",IF(COUNTIFS($B$8:$B$207,B129,$C$8:$C$207,"&lt;="&amp;D129,$D$8:$D$207,"&gt;="&amp;C129)&gt;1,"À examiner","OK"))</x:f>
      </x:c>
      <x:c r="I129" s="13" t="str">
        <x:f>IF(L129="OK",MAX(C129,Suivi!$B$5),"")</x:f>
      </x:c>
      <x:c r="J129" s="13" t="str">
        <x:f>IF(L129="OK",MIN(D129,Suivi!$B$6),"")</x:f>
      </x:c>
      <x:c r="K129" s="12" t="str">
        <x:f>IF(L129="OK",IF(J129&lt;I129,0,NETWORKDAYS(I129,J129)),"")</x:f>
      </x:c>
      <x:c r="L129" s="12" t="str">
        <x:f>IF(E129="","",IF(E129&lt;&gt;"OK",E129,IF(F129&lt;&gt;"OK",F129,IF(G129&lt;&gt;"OK",G129,IF(H129&lt;&gt;"OK","Chevauchement",IF(Suivi!$B$7&lt;&gt;"OK","Période invalide","OK"))))))</x:f>
      </x:c>
      <x:c r="M129" s="12" t="str">
        <x:f>IF(L129="","",IF(L129="OK",0,1))</x:f>
      </x:c>
    </x:row>
    <x:row r="130" ht="23" customHeight="1">
      <x:c r="A130" s="5"/>
      <x:c r="B130" s="5"/>
      <x:c r="C130" s="6"/>
      <x:c r="D130" s="6"/>
      <x:c r="E130" s="12" t="str">
        <x:f>IF(COUNTA(A130:D130)=0,"",IF(OR(A130="",B130=""),"À compléter",IF(COUNTIFS($A$8:$A$207,A130)&gt;1,"ID doublon",IF(COUNTIFS(Effectifs!$A$8:$A$27,B130)&lt;&gt;1,"Personne inconnue",IF(INDEX(Effectifs!$E$8:$E$27,MATCH(B130,Effectifs!$A$8:$A$27,0))&lt;&gt;"OK","Effectif invalide","OK")))))</x:f>
      </x:c>
      <x:c r="F130" s="12" t="str">
        <x:f>IF(E130="","",IF(OR(NOT(ISNUMBER(C130)),NOT(ISNUMBER(D130))),"Date invalide",IF(OR(C130&lt;1,D130&lt;C130,C130&lt;&gt;INT(C130),D130&lt;&gt;INT(D130)),"Date invalide","OK")))</x:f>
      </x:c>
      <x:c r="G130" s="12" t="str">
        <x:f>IF(OR(E130&lt;&gt;"OK",F130&lt;&gt;"OK"),"",IF(C130&lt;INDEX(Effectifs!$C$8:$C$27,MATCH(B130,Effectifs!$A$8:$A$27,0)),"Hors contrat",IF(COUNTIFS(Effectifs!$A$8:$A$27,B130,Effectifs!$D$8:$D$27,"&gt;0")=0,"OK",IF(D130&gt;INDEX(Effectifs!$D$8:$D$27,MATCH(B130,Effectifs!$A$8:$A$27,0)),"Hors contrat","OK"))))</x:f>
      </x:c>
      <x:c r="H130" s="12" t="str">
        <x:f>IF(OR(E130&lt;&gt;"OK",F130&lt;&gt;"OK",G130&lt;&gt;"OK"),"",IF(COUNTIFS($B$8:$B$207,B130,$C$8:$C$207,"&lt;="&amp;D130,$D$8:$D$207,"&gt;="&amp;C130)&gt;1,"À examiner","OK"))</x:f>
      </x:c>
      <x:c r="I130" s="13" t="str">
        <x:f>IF(L130="OK",MAX(C130,Suivi!$B$5),"")</x:f>
      </x:c>
      <x:c r="J130" s="13" t="str">
        <x:f>IF(L130="OK",MIN(D130,Suivi!$B$6),"")</x:f>
      </x:c>
      <x:c r="K130" s="12" t="str">
        <x:f>IF(L130="OK",IF(J130&lt;I130,0,NETWORKDAYS(I130,J130)),"")</x:f>
      </x:c>
      <x:c r="L130" s="12" t="str">
        <x:f>IF(E130="","",IF(E130&lt;&gt;"OK",E130,IF(F130&lt;&gt;"OK",F130,IF(G130&lt;&gt;"OK",G130,IF(H130&lt;&gt;"OK","Chevauchement",IF(Suivi!$B$7&lt;&gt;"OK","Période invalide","OK"))))))</x:f>
      </x:c>
      <x:c r="M130" s="12" t="str">
        <x:f>IF(L130="","",IF(L130="OK",0,1))</x:f>
      </x:c>
    </x:row>
    <x:row r="131" ht="23" customHeight="1">
      <x:c r="A131" s="5"/>
      <x:c r="B131" s="5"/>
      <x:c r="C131" s="6"/>
      <x:c r="D131" s="6"/>
      <x:c r="E131" s="12" t="str">
        <x:f>IF(COUNTA(A131:D131)=0,"",IF(OR(A131="",B131=""),"À compléter",IF(COUNTIFS($A$8:$A$207,A131)&gt;1,"ID doublon",IF(COUNTIFS(Effectifs!$A$8:$A$27,B131)&lt;&gt;1,"Personne inconnue",IF(INDEX(Effectifs!$E$8:$E$27,MATCH(B131,Effectifs!$A$8:$A$27,0))&lt;&gt;"OK","Effectif invalide","OK")))))</x:f>
      </x:c>
      <x:c r="F131" s="12" t="str">
        <x:f>IF(E131="","",IF(OR(NOT(ISNUMBER(C131)),NOT(ISNUMBER(D131))),"Date invalide",IF(OR(C131&lt;1,D131&lt;C131,C131&lt;&gt;INT(C131),D131&lt;&gt;INT(D131)),"Date invalide","OK")))</x:f>
      </x:c>
      <x:c r="G131" s="12" t="str">
        <x:f>IF(OR(E131&lt;&gt;"OK",F131&lt;&gt;"OK"),"",IF(C131&lt;INDEX(Effectifs!$C$8:$C$27,MATCH(B131,Effectifs!$A$8:$A$27,0)),"Hors contrat",IF(COUNTIFS(Effectifs!$A$8:$A$27,B131,Effectifs!$D$8:$D$27,"&gt;0")=0,"OK",IF(D131&gt;INDEX(Effectifs!$D$8:$D$27,MATCH(B131,Effectifs!$A$8:$A$27,0)),"Hors contrat","OK"))))</x:f>
      </x:c>
      <x:c r="H131" s="12" t="str">
        <x:f>IF(OR(E131&lt;&gt;"OK",F131&lt;&gt;"OK",G131&lt;&gt;"OK"),"",IF(COUNTIFS($B$8:$B$207,B131,$C$8:$C$207,"&lt;="&amp;D131,$D$8:$D$207,"&gt;="&amp;C131)&gt;1,"À examiner","OK"))</x:f>
      </x:c>
      <x:c r="I131" s="13" t="str">
        <x:f>IF(L131="OK",MAX(C131,Suivi!$B$5),"")</x:f>
      </x:c>
      <x:c r="J131" s="13" t="str">
        <x:f>IF(L131="OK",MIN(D131,Suivi!$B$6),"")</x:f>
      </x:c>
      <x:c r="K131" s="12" t="str">
        <x:f>IF(L131="OK",IF(J131&lt;I131,0,NETWORKDAYS(I131,J131)),"")</x:f>
      </x:c>
      <x:c r="L131" s="12" t="str">
        <x:f>IF(E131="","",IF(E131&lt;&gt;"OK",E131,IF(F131&lt;&gt;"OK",F131,IF(G131&lt;&gt;"OK",G131,IF(H131&lt;&gt;"OK","Chevauchement",IF(Suivi!$B$7&lt;&gt;"OK","Période invalide","OK"))))))</x:f>
      </x:c>
      <x:c r="M131" s="12" t="str">
        <x:f>IF(L131="","",IF(L131="OK",0,1))</x:f>
      </x:c>
    </x:row>
    <x:row r="132" ht="23" customHeight="1">
      <x:c r="A132" s="5"/>
      <x:c r="B132" s="5"/>
      <x:c r="C132" s="6"/>
      <x:c r="D132" s="6"/>
      <x:c r="E132" s="12" t="str">
        <x:f>IF(COUNTA(A132:D132)=0,"",IF(OR(A132="",B132=""),"À compléter",IF(COUNTIFS($A$8:$A$207,A132)&gt;1,"ID doublon",IF(COUNTIFS(Effectifs!$A$8:$A$27,B132)&lt;&gt;1,"Personne inconnue",IF(INDEX(Effectifs!$E$8:$E$27,MATCH(B132,Effectifs!$A$8:$A$27,0))&lt;&gt;"OK","Effectif invalide","OK")))))</x:f>
      </x:c>
      <x:c r="F132" s="12" t="str">
        <x:f>IF(E132="","",IF(OR(NOT(ISNUMBER(C132)),NOT(ISNUMBER(D132))),"Date invalide",IF(OR(C132&lt;1,D132&lt;C132,C132&lt;&gt;INT(C132),D132&lt;&gt;INT(D132)),"Date invalide","OK")))</x:f>
      </x:c>
      <x:c r="G132" s="12" t="str">
        <x:f>IF(OR(E132&lt;&gt;"OK",F132&lt;&gt;"OK"),"",IF(C132&lt;INDEX(Effectifs!$C$8:$C$27,MATCH(B132,Effectifs!$A$8:$A$27,0)),"Hors contrat",IF(COUNTIFS(Effectifs!$A$8:$A$27,B132,Effectifs!$D$8:$D$27,"&gt;0")=0,"OK",IF(D132&gt;INDEX(Effectifs!$D$8:$D$27,MATCH(B132,Effectifs!$A$8:$A$27,0)),"Hors contrat","OK"))))</x:f>
      </x:c>
      <x:c r="H132" s="12" t="str">
        <x:f>IF(OR(E132&lt;&gt;"OK",F132&lt;&gt;"OK",G132&lt;&gt;"OK"),"",IF(COUNTIFS($B$8:$B$207,B132,$C$8:$C$207,"&lt;="&amp;D132,$D$8:$D$207,"&gt;="&amp;C132)&gt;1,"À examiner","OK"))</x:f>
      </x:c>
      <x:c r="I132" s="13" t="str">
        <x:f>IF(L132="OK",MAX(C132,Suivi!$B$5),"")</x:f>
      </x:c>
      <x:c r="J132" s="13" t="str">
        <x:f>IF(L132="OK",MIN(D132,Suivi!$B$6),"")</x:f>
      </x:c>
      <x:c r="K132" s="12" t="str">
        <x:f>IF(L132="OK",IF(J132&lt;I132,0,NETWORKDAYS(I132,J132)),"")</x:f>
      </x:c>
      <x:c r="L132" s="12" t="str">
        <x:f>IF(E132="","",IF(E132&lt;&gt;"OK",E132,IF(F132&lt;&gt;"OK",F132,IF(G132&lt;&gt;"OK",G132,IF(H132&lt;&gt;"OK","Chevauchement",IF(Suivi!$B$7&lt;&gt;"OK","Période invalide","OK"))))))</x:f>
      </x:c>
      <x:c r="M132" s="12" t="str">
        <x:f>IF(L132="","",IF(L132="OK",0,1))</x:f>
      </x:c>
    </x:row>
    <x:row r="133" ht="23" customHeight="1">
      <x:c r="A133" s="5"/>
      <x:c r="B133" s="5"/>
      <x:c r="C133" s="6"/>
      <x:c r="D133" s="6"/>
      <x:c r="E133" s="12" t="str">
        <x:f>IF(COUNTA(A133:D133)=0,"",IF(OR(A133="",B133=""),"À compléter",IF(COUNTIFS($A$8:$A$207,A133)&gt;1,"ID doublon",IF(COUNTIFS(Effectifs!$A$8:$A$27,B133)&lt;&gt;1,"Personne inconnue",IF(INDEX(Effectifs!$E$8:$E$27,MATCH(B133,Effectifs!$A$8:$A$27,0))&lt;&gt;"OK","Effectif invalide","OK")))))</x:f>
      </x:c>
      <x:c r="F133" s="12" t="str">
        <x:f>IF(E133="","",IF(OR(NOT(ISNUMBER(C133)),NOT(ISNUMBER(D133))),"Date invalide",IF(OR(C133&lt;1,D133&lt;C133,C133&lt;&gt;INT(C133),D133&lt;&gt;INT(D133)),"Date invalide","OK")))</x:f>
      </x:c>
      <x:c r="G133" s="12" t="str">
        <x:f>IF(OR(E133&lt;&gt;"OK",F133&lt;&gt;"OK"),"",IF(C133&lt;INDEX(Effectifs!$C$8:$C$27,MATCH(B133,Effectifs!$A$8:$A$27,0)),"Hors contrat",IF(COUNTIFS(Effectifs!$A$8:$A$27,B133,Effectifs!$D$8:$D$27,"&gt;0")=0,"OK",IF(D133&gt;INDEX(Effectifs!$D$8:$D$27,MATCH(B133,Effectifs!$A$8:$A$27,0)),"Hors contrat","OK"))))</x:f>
      </x:c>
      <x:c r="H133" s="12" t="str">
        <x:f>IF(OR(E133&lt;&gt;"OK",F133&lt;&gt;"OK",G133&lt;&gt;"OK"),"",IF(COUNTIFS($B$8:$B$207,B133,$C$8:$C$207,"&lt;="&amp;D133,$D$8:$D$207,"&gt;="&amp;C133)&gt;1,"À examiner","OK"))</x:f>
      </x:c>
      <x:c r="I133" s="13" t="str">
        <x:f>IF(L133="OK",MAX(C133,Suivi!$B$5),"")</x:f>
      </x:c>
      <x:c r="J133" s="13" t="str">
        <x:f>IF(L133="OK",MIN(D133,Suivi!$B$6),"")</x:f>
      </x:c>
      <x:c r="K133" s="12" t="str">
        <x:f>IF(L133="OK",IF(J133&lt;I133,0,NETWORKDAYS(I133,J133)),"")</x:f>
      </x:c>
      <x:c r="L133" s="12" t="str">
        <x:f>IF(E133="","",IF(E133&lt;&gt;"OK",E133,IF(F133&lt;&gt;"OK",F133,IF(G133&lt;&gt;"OK",G133,IF(H133&lt;&gt;"OK","Chevauchement",IF(Suivi!$B$7&lt;&gt;"OK","Période invalide","OK"))))))</x:f>
      </x:c>
      <x:c r="M133" s="12" t="str">
        <x:f>IF(L133="","",IF(L133="OK",0,1))</x:f>
      </x:c>
    </x:row>
    <x:row r="134" ht="23" customHeight="1">
      <x:c r="A134" s="5"/>
      <x:c r="B134" s="5"/>
      <x:c r="C134" s="6"/>
      <x:c r="D134" s="6"/>
      <x:c r="E134" s="12" t="str">
        <x:f>IF(COUNTA(A134:D134)=0,"",IF(OR(A134="",B134=""),"À compléter",IF(COUNTIFS($A$8:$A$207,A134)&gt;1,"ID doublon",IF(COUNTIFS(Effectifs!$A$8:$A$27,B134)&lt;&gt;1,"Personne inconnue",IF(INDEX(Effectifs!$E$8:$E$27,MATCH(B134,Effectifs!$A$8:$A$27,0))&lt;&gt;"OK","Effectif invalide","OK")))))</x:f>
      </x:c>
      <x:c r="F134" s="12" t="str">
        <x:f>IF(E134="","",IF(OR(NOT(ISNUMBER(C134)),NOT(ISNUMBER(D134))),"Date invalide",IF(OR(C134&lt;1,D134&lt;C134,C134&lt;&gt;INT(C134),D134&lt;&gt;INT(D134)),"Date invalide","OK")))</x:f>
      </x:c>
      <x:c r="G134" s="12" t="str">
        <x:f>IF(OR(E134&lt;&gt;"OK",F134&lt;&gt;"OK"),"",IF(C134&lt;INDEX(Effectifs!$C$8:$C$27,MATCH(B134,Effectifs!$A$8:$A$27,0)),"Hors contrat",IF(COUNTIFS(Effectifs!$A$8:$A$27,B134,Effectifs!$D$8:$D$27,"&gt;0")=0,"OK",IF(D134&gt;INDEX(Effectifs!$D$8:$D$27,MATCH(B134,Effectifs!$A$8:$A$27,0)),"Hors contrat","OK"))))</x:f>
      </x:c>
      <x:c r="H134" s="12" t="str">
        <x:f>IF(OR(E134&lt;&gt;"OK",F134&lt;&gt;"OK",G134&lt;&gt;"OK"),"",IF(COUNTIFS($B$8:$B$207,B134,$C$8:$C$207,"&lt;="&amp;D134,$D$8:$D$207,"&gt;="&amp;C134)&gt;1,"À examiner","OK"))</x:f>
      </x:c>
      <x:c r="I134" s="13" t="str">
        <x:f>IF(L134="OK",MAX(C134,Suivi!$B$5),"")</x:f>
      </x:c>
      <x:c r="J134" s="13" t="str">
        <x:f>IF(L134="OK",MIN(D134,Suivi!$B$6),"")</x:f>
      </x:c>
      <x:c r="K134" s="12" t="str">
        <x:f>IF(L134="OK",IF(J134&lt;I134,0,NETWORKDAYS(I134,J134)),"")</x:f>
      </x:c>
      <x:c r="L134" s="12" t="str">
        <x:f>IF(E134="","",IF(E134&lt;&gt;"OK",E134,IF(F134&lt;&gt;"OK",F134,IF(G134&lt;&gt;"OK",G134,IF(H134&lt;&gt;"OK","Chevauchement",IF(Suivi!$B$7&lt;&gt;"OK","Période invalide","OK"))))))</x:f>
      </x:c>
      <x:c r="M134" s="12" t="str">
        <x:f>IF(L134="","",IF(L134="OK",0,1))</x:f>
      </x:c>
    </x:row>
    <x:row r="135" ht="23" customHeight="1">
      <x:c r="A135" s="5"/>
      <x:c r="B135" s="5"/>
      <x:c r="C135" s="6"/>
      <x:c r="D135" s="6"/>
      <x:c r="E135" s="12" t="str">
        <x:f>IF(COUNTA(A135:D135)=0,"",IF(OR(A135="",B135=""),"À compléter",IF(COUNTIFS($A$8:$A$207,A135)&gt;1,"ID doublon",IF(COUNTIFS(Effectifs!$A$8:$A$27,B135)&lt;&gt;1,"Personne inconnue",IF(INDEX(Effectifs!$E$8:$E$27,MATCH(B135,Effectifs!$A$8:$A$27,0))&lt;&gt;"OK","Effectif invalide","OK")))))</x:f>
      </x:c>
      <x:c r="F135" s="12" t="str">
        <x:f>IF(E135="","",IF(OR(NOT(ISNUMBER(C135)),NOT(ISNUMBER(D135))),"Date invalide",IF(OR(C135&lt;1,D135&lt;C135,C135&lt;&gt;INT(C135),D135&lt;&gt;INT(D135)),"Date invalide","OK")))</x:f>
      </x:c>
      <x:c r="G135" s="12" t="str">
        <x:f>IF(OR(E135&lt;&gt;"OK",F135&lt;&gt;"OK"),"",IF(C135&lt;INDEX(Effectifs!$C$8:$C$27,MATCH(B135,Effectifs!$A$8:$A$27,0)),"Hors contrat",IF(COUNTIFS(Effectifs!$A$8:$A$27,B135,Effectifs!$D$8:$D$27,"&gt;0")=0,"OK",IF(D135&gt;INDEX(Effectifs!$D$8:$D$27,MATCH(B135,Effectifs!$A$8:$A$27,0)),"Hors contrat","OK"))))</x:f>
      </x:c>
      <x:c r="H135" s="12" t="str">
        <x:f>IF(OR(E135&lt;&gt;"OK",F135&lt;&gt;"OK",G135&lt;&gt;"OK"),"",IF(COUNTIFS($B$8:$B$207,B135,$C$8:$C$207,"&lt;="&amp;D135,$D$8:$D$207,"&gt;="&amp;C135)&gt;1,"À examiner","OK"))</x:f>
      </x:c>
      <x:c r="I135" s="13" t="str">
        <x:f>IF(L135="OK",MAX(C135,Suivi!$B$5),"")</x:f>
      </x:c>
      <x:c r="J135" s="13" t="str">
        <x:f>IF(L135="OK",MIN(D135,Suivi!$B$6),"")</x:f>
      </x:c>
      <x:c r="K135" s="12" t="str">
        <x:f>IF(L135="OK",IF(J135&lt;I135,0,NETWORKDAYS(I135,J135)),"")</x:f>
      </x:c>
      <x:c r="L135" s="12" t="str">
        <x:f>IF(E135="","",IF(E135&lt;&gt;"OK",E135,IF(F135&lt;&gt;"OK",F135,IF(G135&lt;&gt;"OK",G135,IF(H135&lt;&gt;"OK","Chevauchement",IF(Suivi!$B$7&lt;&gt;"OK","Période invalide","OK"))))))</x:f>
      </x:c>
      <x:c r="M135" s="12" t="str">
        <x:f>IF(L135="","",IF(L135="OK",0,1))</x:f>
      </x:c>
    </x:row>
    <x:row r="136" ht="23" customHeight="1">
      <x:c r="A136" s="5"/>
      <x:c r="B136" s="5"/>
      <x:c r="C136" s="6"/>
      <x:c r="D136" s="6"/>
      <x:c r="E136" s="12" t="str">
        <x:f>IF(COUNTA(A136:D136)=0,"",IF(OR(A136="",B136=""),"À compléter",IF(COUNTIFS($A$8:$A$207,A136)&gt;1,"ID doublon",IF(COUNTIFS(Effectifs!$A$8:$A$27,B136)&lt;&gt;1,"Personne inconnue",IF(INDEX(Effectifs!$E$8:$E$27,MATCH(B136,Effectifs!$A$8:$A$27,0))&lt;&gt;"OK","Effectif invalide","OK")))))</x:f>
      </x:c>
      <x:c r="F136" s="12" t="str">
        <x:f>IF(E136="","",IF(OR(NOT(ISNUMBER(C136)),NOT(ISNUMBER(D136))),"Date invalide",IF(OR(C136&lt;1,D136&lt;C136,C136&lt;&gt;INT(C136),D136&lt;&gt;INT(D136)),"Date invalide","OK")))</x:f>
      </x:c>
      <x:c r="G136" s="12" t="str">
        <x:f>IF(OR(E136&lt;&gt;"OK",F136&lt;&gt;"OK"),"",IF(C136&lt;INDEX(Effectifs!$C$8:$C$27,MATCH(B136,Effectifs!$A$8:$A$27,0)),"Hors contrat",IF(COUNTIFS(Effectifs!$A$8:$A$27,B136,Effectifs!$D$8:$D$27,"&gt;0")=0,"OK",IF(D136&gt;INDEX(Effectifs!$D$8:$D$27,MATCH(B136,Effectifs!$A$8:$A$27,0)),"Hors contrat","OK"))))</x:f>
      </x:c>
      <x:c r="H136" s="12" t="str">
        <x:f>IF(OR(E136&lt;&gt;"OK",F136&lt;&gt;"OK",G136&lt;&gt;"OK"),"",IF(COUNTIFS($B$8:$B$207,B136,$C$8:$C$207,"&lt;="&amp;D136,$D$8:$D$207,"&gt;="&amp;C136)&gt;1,"À examiner","OK"))</x:f>
      </x:c>
      <x:c r="I136" s="13" t="str">
        <x:f>IF(L136="OK",MAX(C136,Suivi!$B$5),"")</x:f>
      </x:c>
      <x:c r="J136" s="13" t="str">
        <x:f>IF(L136="OK",MIN(D136,Suivi!$B$6),"")</x:f>
      </x:c>
      <x:c r="K136" s="12" t="str">
        <x:f>IF(L136="OK",IF(J136&lt;I136,0,NETWORKDAYS(I136,J136)),"")</x:f>
      </x:c>
      <x:c r="L136" s="12" t="str">
        <x:f>IF(E136="","",IF(E136&lt;&gt;"OK",E136,IF(F136&lt;&gt;"OK",F136,IF(G136&lt;&gt;"OK",G136,IF(H136&lt;&gt;"OK","Chevauchement",IF(Suivi!$B$7&lt;&gt;"OK","Période invalide","OK"))))))</x:f>
      </x:c>
      <x:c r="M136" s="12" t="str">
        <x:f>IF(L136="","",IF(L136="OK",0,1))</x:f>
      </x:c>
    </x:row>
    <x:row r="137" ht="23" customHeight="1">
      <x:c r="A137" s="5"/>
      <x:c r="B137" s="5"/>
      <x:c r="C137" s="6"/>
      <x:c r="D137" s="6"/>
      <x:c r="E137" s="12" t="str">
        <x:f>IF(COUNTA(A137:D137)=0,"",IF(OR(A137="",B137=""),"À compléter",IF(COUNTIFS($A$8:$A$207,A137)&gt;1,"ID doublon",IF(COUNTIFS(Effectifs!$A$8:$A$27,B137)&lt;&gt;1,"Personne inconnue",IF(INDEX(Effectifs!$E$8:$E$27,MATCH(B137,Effectifs!$A$8:$A$27,0))&lt;&gt;"OK","Effectif invalide","OK")))))</x:f>
      </x:c>
      <x:c r="F137" s="12" t="str">
        <x:f>IF(E137="","",IF(OR(NOT(ISNUMBER(C137)),NOT(ISNUMBER(D137))),"Date invalide",IF(OR(C137&lt;1,D137&lt;C137,C137&lt;&gt;INT(C137),D137&lt;&gt;INT(D137)),"Date invalide","OK")))</x:f>
      </x:c>
      <x:c r="G137" s="12" t="str">
        <x:f>IF(OR(E137&lt;&gt;"OK",F137&lt;&gt;"OK"),"",IF(C137&lt;INDEX(Effectifs!$C$8:$C$27,MATCH(B137,Effectifs!$A$8:$A$27,0)),"Hors contrat",IF(COUNTIFS(Effectifs!$A$8:$A$27,B137,Effectifs!$D$8:$D$27,"&gt;0")=0,"OK",IF(D137&gt;INDEX(Effectifs!$D$8:$D$27,MATCH(B137,Effectifs!$A$8:$A$27,0)),"Hors contrat","OK"))))</x:f>
      </x:c>
      <x:c r="H137" s="12" t="str">
        <x:f>IF(OR(E137&lt;&gt;"OK",F137&lt;&gt;"OK",G137&lt;&gt;"OK"),"",IF(COUNTIFS($B$8:$B$207,B137,$C$8:$C$207,"&lt;="&amp;D137,$D$8:$D$207,"&gt;="&amp;C137)&gt;1,"À examiner","OK"))</x:f>
      </x:c>
      <x:c r="I137" s="13" t="str">
        <x:f>IF(L137="OK",MAX(C137,Suivi!$B$5),"")</x:f>
      </x:c>
      <x:c r="J137" s="13" t="str">
        <x:f>IF(L137="OK",MIN(D137,Suivi!$B$6),"")</x:f>
      </x:c>
      <x:c r="K137" s="12" t="str">
        <x:f>IF(L137="OK",IF(J137&lt;I137,0,NETWORKDAYS(I137,J137)),"")</x:f>
      </x:c>
      <x:c r="L137" s="12" t="str">
        <x:f>IF(E137="","",IF(E137&lt;&gt;"OK",E137,IF(F137&lt;&gt;"OK",F137,IF(G137&lt;&gt;"OK",G137,IF(H137&lt;&gt;"OK","Chevauchement",IF(Suivi!$B$7&lt;&gt;"OK","Période invalide","OK"))))))</x:f>
      </x:c>
      <x:c r="M137" s="12" t="str">
        <x:f>IF(L137="","",IF(L137="OK",0,1))</x:f>
      </x:c>
    </x:row>
    <x:row r="138" ht="23" customHeight="1">
      <x:c r="A138" s="5"/>
      <x:c r="B138" s="5"/>
      <x:c r="C138" s="6"/>
      <x:c r="D138" s="6"/>
      <x:c r="E138" s="12" t="str">
        <x:f>IF(COUNTA(A138:D138)=0,"",IF(OR(A138="",B138=""),"À compléter",IF(COUNTIFS($A$8:$A$207,A138)&gt;1,"ID doublon",IF(COUNTIFS(Effectifs!$A$8:$A$27,B138)&lt;&gt;1,"Personne inconnue",IF(INDEX(Effectifs!$E$8:$E$27,MATCH(B138,Effectifs!$A$8:$A$27,0))&lt;&gt;"OK","Effectif invalide","OK")))))</x:f>
      </x:c>
      <x:c r="F138" s="12" t="str">
        <x:f>IF(E138="","",IF(OR(NOT(ISNUMBER(C138)),NOT(ISNUMBER(D138))),"Date invalide",IF(OR(C138&lt;1,D138&lt;C138,C138&lt;&gt;INT(C138),D138&lt;&gt;INT(D138)),"Date invalide","OK")))</x:f>
      </x:c>
      <x:c r="G138" s="12" t="str">
        <x:f>IF(OR(E138&lt;&gt;"OK",F138&lt;&gt;"OK"),"",IF(C138&lt;INDEX(Effectifs!$C$8:$C$27,MATCH(B138,Effectifs!$A$8:$A$27,0)),"Hors contrat",IF(COUNTIFS(Effectifs!$A$8:$A$27,B138,Effectifs!$D$8:$D$27,"&gt;0")=0,"OK",IF(D138&gt;INDEX(Effectifs!$D$8:$D$27,MATCH(B138,Effectifs!$A$8:$A$27,0)),"Hors contrat","OK"))))</x:f>
      </x:c>
      <x:c r="H138" s="12" t="str">
        <x:f>IF(OR(E138&lt;&gt;"OK",F138&lt;&gt;"OK",G138&lt;&gt;"OK"),"",IF(COUNTIFS($B$8:$B$207,B138,$C$8:$C$207,"&lt;="&amp;D138,$D$8:$D$207,"&gt;="&amp;C138)&gt;1,"À examiner","OK"))</x:f>
      </x:c>
      <x:c r="I138" s="13" t="str">
        <x:f>IF(L138="OK",MAX(C138,Suivi!$B$5),"")</x:f>
      </x:c>
      <x:c r="J138" s="13" t="str">
        <x:f>IF(L138="OK",MIN(D138,Suivi!$B$6),"")</x:f>
      </x:c>
      <x:c r="K138" s="12" t="str">
        <x:f>IF(L138="OK",IF(J138&lt;I138,0,NETWORKDAYS(I138,J138)),"")</x:f>
      </x:c>
      <x:c r="L138" s="12" t="str">
        <x:f>IF(E138="","",IF(E138&lt;&gt;"OK",E138,IF(F138&lt;&gt;"OK",F138,IF(G138&lt;&gt;"OK",G138,IF(H138&lt;&gt;"OK","Chevauchement",IF(Suivi!$B$7&lt;&gt;"OK","Période invalide","OK"))))))</x:f>
      </x:c>
      <x:c r="M138" s="12" t="str">
        <x:f>IF(L138="","",IF(L138="OK",0,1))</x:f>
      </x:c>
    </x:row>
    <x:row r="139" ht="23" customHeight="1">
      <x:c r="A139" s="5"/>
      <x:c r="B139" s="5"/>
      <x:c r="C139" s="6"/>
      <x:c r="D139" s="6"/>
      <x:c r="E139" s="12" t="str">
        <x:f>IF(COUNTA(A139:D139)=0,"",IF(OR(A139="",B139=""),"À compléter",IF(COUNTIFS($A$8:$A$207,A139)&gt;1,"ID doublon",IF(COUNTIFS(Effectifs!$A$8:$A$27,B139)&lt;&gt;1,"Personne inconnue",IF(INDEX(Effectifs!$E$8:$E$27,MATCH(B139,Effectifs!$A$8:$A$27,0))&lt;&gt;"OK","Effectif invalide","OK")))))</x:f>
      </x:c>
      <x:c r="F139" s="12" t="str">
        <x:f>IF(E139="","",IF(OR(NOT(ISNUMBER(C139)),NOT(ISNUMBER(D139))),"Date invalide",IF(OR(C139&lt;1,D139&lt;C139,C139&lt;&gt;INT(C139),D139&lt;&gt;INT(D139)),"Date invalide","OK")))</x:f>
      </x:c>
      <x:c r="G139" s="12" t="str">
        <x:f>IF(OR(E139&lt;&gt;"OK",F139&lt;&gt;"OK"),"",IF(C139&lt;INDEX(Effectifs!$C$8:$C$27,MATCH(B139,Effectifs!$A$8:$A$27,0)),"Hors contrat",IF(COUNTIFS(Effectifs!$A$8:$A$27,B139,Effectifs!$D$8:$D$27,"&gt;0")=0,"OK",IF(D139&gt;INDEX(Effectifs!$D$8:$D$27,MATCH(B139,Effectifs!$A$8:$A$27,0)),"Hors contrat","OK"))))</x:f>
      </x:c>
      <x:c r="H139" s="12" t="str">
        <x:f>IF(OR(E139&lt;&gt;"OK",F139&lt;&gt;"OK",G139&lt;&gt;"OK"),"",IF(COUNTIFS($B$8:$B$207,B139,$C$8:$C$207,"&lt;="&amp;D139,$D$8:$D$207,"&gt;="&amp;C139)&gt;1,"À examiner","OK"))</x:f>
      </x:c>
      <x:c r="I139" s="13" t="str">
        <x:f>IF(L139="OK",MAX(C139,Suivi!$B$5),"")</x:f>
      </x:c>
      <x:c r="J139" s="13" t="str">
        <x:f>IF(L139="OK",MIN(D139,Suivi!$B$6),"")</x:f>
      </x:c>
      <x:c r="K139" s="12" t="str">
        <x:f>IF(L139="OK",IF(J139&lt;I139,0,NETWORKDAYS(I139,J139)),"")</x:f>
      </x:c>
      <x:c r="L139" s="12" t="str">
        <x:f>IF(E139="","",IF(E139&lt;&gt;"OK",E139,IF(F139&lt;&gt;"OK",F139,IF(G139&lt;&gt;"OK",G139,IF(H139&lt;&gt;"OK","Chevauchement",IF(Suivi!$B$7&lt;&gt;"OK","Période invalide","OK"))))))</x:f>
      </x:c>
      <x:c r="M139" s="12" t="str">
        <x:f>IF(L139="","",IF(L139="OK",0,1))</x:f>
      </x:c>
    </x:row>
    <x:row r="140" ht="23" customHeight="1">
      <x:c r="A140" s="5"/>
      <x:c r="B140" s="5"/>
      <x:c r="C140" s="6"/>
      <x:c r="D140" s="6"/>
      <x:c r="E140" s="12" t="str">
        <x:f>IF(COUNTA(A140:D140)=0,"",IF(OR(A140="",B140=""),"À compléter",IF(COUNTIFS($A$8:$A$207,A140)&gt;1,"ID doublon",IF(COUNTIFS(Effectifs!$A$8:$A$27,B140)&lt;&gt;1,"Personne inconnue",IF(INDEX(Effectifs!$E$8:$E$27,MATCH(B140,Effectifs!$A$8:$A$27,0))&lt;&gt;"OK","Effectif invalide","OK")))))</x:f>
      </x:c>
      <x:c r="F140" s="12" t="str">
        <x:f>IF(E140="","",IF(OR(NOT(ISNUMBER(C140)),NOT(ISNUMBER(D140))),"Date invalide",IF(OR(C140&lt;1,D140&lt;C140,C140&lt;&gt;INT(C140),D140&lt;&gt;INT(D140)),"Date invalide","OK")))</x:f>
      </x:c>
      <x:c r="G140" s="12" t="str">
        <x:f>IF(OR(E140&lt;&gt;"OK",F140&lt;&gt;"OK"),"",IF(C140&lt;INDEX(Effectifs!$C$8:$C$27,MATCH(B140,Effectifs!$A$8:$A$27,0)),"Hors contrat",IF(COUNTIFS(Effectifs!$A$8:$A$27,B140,Effectifs!$D$8:$D$27,"&gt;0")=0,"OK",IF(D140&gt;INDEX(Effectifs!$D$8:$D$27,MATCH(B140,Effectifs!$A$8:$A$27,0)),"Hors contrat","OK"))))</x:f>
      </x:c>
      <x:c r="H140" s="12" t="str">
        <x:f>IF(OR(E140&lt;&gt;"OK",F140&lt;&gt;"OK",G140&lt;&gt;"OK"),"",IF(COUNTIFS($B$8:$B$207,B140,$C$8:$C$207,"&lt;="&amp;D140,$D$8:$D$207,"&gt;="&amp;C140)&gt;1,"À examiner","OK"))</x:f>
      </x:c>
      <x:c r="I140" s="13" t="str">
        <x:f>IF(L140="OK",MAX(C140,Suivi!$B$5),"")</x:f>
      </x:c>
      <x:c r="J140" s="13" t="str">
        <x:f>IF(L140="OK",MIN(D140,Suivi!$B$6),"")</x:f>
      </x:c>
      <x:c r="K140" s="12" t="str">
        <x:f>IF(L140="OK",IF(J140&lt;I140,0,NETWORKDAYS(I140,J140)),"")</x:f>
      </x:c>
      <x:c r="L140" s="12" t="str">
        <x:f>IF(E140="","",IF(E140&lt;&gt;"OK",E140,IF(F140&lt;&gt;"OK",F140,IF(G140&lt;&gt;"OK",G140,IF(H140&lt;&gt;"OK","Chevauchement",IF(Suivi!$B$7&lt;&gt;"OK","Période invalide","OK"))))))</x:f>
      </x:c>
      <x:c r="M140" s="12" t="str">
        <x:f>IF(L140="","",IF(L140="OK",0,1))</x:f>
      </x:c>
    </x:row>
    <x:row r="141" ht="23" customHeight="1">
      <x:c r="A141" s="5"/>
      <x:c r="B141" s="5"/>
      <x:c r="C141" s="6"/>
      <x:c r="D141" s="6"/>
      <x:c r="E141" s="12" t="str">
        <x:f>IF(COUNTA(A141:D141)=0,"",IF(OR(A141="",B141=""),"À compléter",IF(COUNTIFS($A$8:$A$207,A141)&gt;1,"ID doublon",IF(COUNTIFS(Effectifs!$A$8:$A$27,B141)&lt;&gt;1,"Personne inconnue",IF(INDEX(Effectifs!$E$8:$E$27,MATCH(B141,Effectifs!$A$8:$A$27,0))&lt;&gt;"OK","Effectif invalide","OK")))))</x:f>
      </x:c>
      <x:c r="F141" s="12" t="str">
        <x:f>IF(E141="","",IF(OR(NOT(ISNUMBER(C141)),NOT(ISNUMBER(D141))),"Date invalide",IF(OR(C141&lt;1,D141&lt;C141,C141&lt;&gt;INT(C141),D141&lt;&gt;INT(D141)),"Date invalide","OK")))</x:f>
      </x:c>
      <x:c r="G141" s="12" t="str">
        <x:f>IF(OR(E141&lt;&gt;"OK",F141&lt;&gt;"OK"),"",IF(C141&lt;INDEX(Effectifs!$C$8:$C$27,MATCH(B141,Effectifs!$A$8:$A$27,0)),"Hors contrat",IF(COUNTIFS(Effectifs!$A$8:$A$27,B141,Effectifs!$D$8:$D$27,"&gt;0")=0,"OK",IF(D141&gt;INDEX(Effectifs!$D$8:$D$27,MATCH(B141,Effectifs!$A$8:$A$27,0)),"Hors contrat","OK"))))</x:f>
      </x:c>
      <x:c r="H141" s="12" t="str">
        <x:f>IF(OR(E141&lt;&gt;"OK",F141&lt;&gt;"OK",G141&lt;&gt;"OK"),"",IF(COUNTIFS($B$8:$B$207,B141,$C$8:$C$207,"&lt;="&amp;D141,$D$8:$D$207,"&gt;="&amp;C141)&gt;1,"À examiner","OK"))</x:f>
      </x:c>
      <x:c r="I141" s="13" t="str">
        <x:f>IF(L141="OK",MAX(C141,Suivi!$B$5),"")</x:f>
      </x:c>
      <x:c r="J141" s="13" t="str">
        <x:f>IF(L141="OK",MIN(D141,Suivi!$B$6),"")</x:f>
      </x:c>
      <x:c r="K141" s="12" t="str">
        <x:f>IF(L141="OK",IF(J141&lt;I141,0,NETWORKDAYS(I141,J141)),"")</x:f>
      </x:c>
      <x:c r="L141" s="12" t="str">
        <x:f>IF(E141="","",IF(E141&lt;&gt;"OK",E141,IF(F141&lt;&gt;"OK",F141,IF(G141&lt;&gt;"OK",G141,IF(H141&lt;&gt;"OK","Chevauchement",IF(Suivi!$B$7&lt;&gt;"OK","Période invalide","OK"))))))</x:f>
      </x:c>
      <x:c r="M141" s="12" t="str">
        <x:f>IF(L141="","",IF(L141="OK",0,1))</x:f>
      </x:c>
    </x:row>
    <x:row r="142" ht="23" customHeight="1">
      <x:c r="A142" s="5"/>
      <x:c r="B142" s="5"/>
      <x:c r="C142" s="6"/>
      <x:c r="D142" s="6"/>
      <x:c r="E142" s="12" t="str">
        <x:f>IF(COUNTA(A142:D142)=0,"",IF(OR(A142="",B142=""),"À compléter",IF(COUNTIFS($A$8:$A$207,A142)&gt;1,"ID doublon",IF(COUNTIFS(Effectifs!$A$8:$A$27,B142)&lt;&gt;1,"Personne inconnue",IF(INDEX(Effectifs!$E$8:$E$27,MATCH(B142,Effectifs!$A$8:$A$27,0))&lt;&gt;"OK","Effectif invalide","OK")))))</x:f>
      </x:c>
      <x:c r="F142" s="12" t="str">
        <x:f>IF(E142="","",IF(OR(NOT(ISNUMBER(C142)),NOT(ISNUMBER(D142))),"Date invalide",IF(OR(C142&lt;1,D142&lt;C142,C142&lt;&gt;INT(C142),D142&lt;&gt;INT(D142)),"Date invalide","OK")))</x:f>
      </x:c>
      <x:c r="G142" s="12" t="str">
        <x:f>IF(OR(E142&lt;&gt;"OK",F142&lt;&gt;"OK"),"",IF(C142&lt;INDEX(Effectifs!$C$8:$C$27,MATCH(B142,Effectifs!$A$8:$A$27,0)),"Hors contrat",IF(COUNTIFS(Effectifs!$A$8:$A$27,B142,Effectifs!$D$8:$D$27,"&gt;0")=0,"OK",IF(D142&gt;INDEX(Effectifs!$D$8:$D$27,MATCH(B142,Effectifs!$A$8:$A$27,0)),"Hors contrat","OK"))))</x:f>
      </x:c>
      <x:c r="H142" s="12" t="str">
        <x:f>IF(OR(E142&lt;&gt;"OK",F142&lt;&gt;"OK",G142&lt;&gt;"OK"),"",IF(COUNTIFS($B$8:$B$207,B142,$C$8:$C$207,"&lt;="&amp;D142,$D$8:$D$207,"&gt;="&amp;C142)&gt;1,"À examiner","OK"))</x:f>
      </x:c>
      <x:c r="I142" s="13" t="str">
        <x:f>IF(L142="OK",MAX(C142,Suivi!$B$5),"")</x:f>
      </x:c>
      <x:c r="J142" s="13" t="str">
        <x:f>IF(L142="OK",MIN(D142,Suivi!$B$6),"")</x:f>
      </x:c>
      <x:c r="K142" s="12" t="str">
        <x:f>IF(L142="OK",IF(J142&lt;I142,0,NETWORKDAYS(I142,J142)),"")</x:f>
      </x:c>
      <x:c r="L142" s="12" t="str">
        <x:f>IF(E142="","",IF(E142&lt;&gt;"OK",E142,IF(F142&lt;&gt;"OK",F142,IF(G142&lt;&gt;"OK",G142,IF(H142&lt;&gt;"OK","Chevauchement",IF(Suivi!$B$7&lt;&gt;"OK","Période invalide","OK"))))))</x:f>
      </x:c>
      <x:c r="M142" s="12" t="str">
        <x:f>IF(L142="","",IF(L142="OK",0,1))</x:f>
      </x:c>
    </x:row>
    <x:row r="143" ht="23" customHeight="1">
      <x:c r="A143" s="5"/>
      <x:c r="B143" s="5"/>
      <x:c r="C143" s="6"/>
      <x:c r="D143" s="6"/>
      <x:c r="E143" s="12" t="str">
        <x:f>IF(COUNTA(A143:D143)=0,"",IF(OR(A143="",B143=""),"À compléter",IF(COUNTIFS($A$8:$A$207,A143)&gt;1,"ID doublon",IF(COUNTIFS(Effectifs!$A$8:$A$27,B143)&lt;&gt;1,"Personne inconnue",IF(INDEX(Effectifs!$E$8:$E$27,MATCH(B143,Effectifs!$A$8:$A$27,0))&lt;&gt;"OK","Effectif invalide","OK")))))</x:f>
      </x:c>
      <x:c r="F143" s="12" t="str">
        <x:f>IF(E143="","",IF(OR(NOT(ISNUMBER(C143)),NOT(ISNUMBER(D143))),"Date invalide",IF(OR(C143&lt;1,D143&lt;C143,C143&lt;&gt;INT(C143),D143&lt;&gt;INT(D143)),"Date invalide","OK")))</x:f>
      </x:c>
      <x:c r="G143" s="12" t="str">
        <x:f>IF(OR(E143&lt;&gt;"OK",F143&lt;&gt;"OK"),"",IF(C143&lt;INDEX(Effectifs!$C$8:$C$27,MATCH(B143,Effectifs!$A$8:$A$27,0)),"Hors contrat",IF(COUNTIFS(Effectifs!$A$8:$A$27,B143,Effectifs!$D$8:$D$27,"&gt;0")=0,"OK",IF(D143&gt;INDEX(Effectifs!$D$8:$D$27,MATCH(B143,Effectifs!$A$8:$A$27,0)),"Hors contrat","OK"))))</x:f>
      </x:c>
      <x:c r="H143" s="12" t="str">
        <x:f>IF(OR(E143&lt;&gt;"OK",F143&lt;&gt;"OK",G143&lt;&gt;"OK"),"",IF(COUNTIFS($B$8:$B$207,B143,$C$8:$C$207,"&lt;="&amp;D143,$D$8:$D$207,"&gt;="&amp;C143)&gt;1,"À examiner","OK"))</x:f>
      </x:c>
      <x:c r="I143" s="13" t="str">
        <x:f>IF(L143="OK",MAX(C143,Suivi!$B$5),"")</x:f>
      </x:c>
      <x:c r="J143" s="13" t="str">
        <x:f>IF(L143="OK",MIN(D143,Suivi!$B$6),"")</x:f>
      </x:c>
      <x:c r="K143" s="12" t="str">
        <x:f>IF(L143="OK",IF(J143&lt;I143,0,NETWORKDAYS(I143,J143)),"")</x:f>
      </x:c>
      <x:c r="L143" s="12" t="str">
        <x:f>IF(E143="","",IF(E143&lt;&gt;"OK",E143,IF(F143&lt;&gt;"OK",F143,IF(G143&lt;&gt;"OK",G143,IF(H143&lt;&gt;"OK","Chevauchement",IF(Suivi!$B$7&lt;&gt;"OK","Période invalide","OK"))))))</x:f>
      </x:c>
      <x:c r="M143" s="12" t="str">
        <x:f>IF(L143="","",IF(L143="OK",0,1))</x:f>
      </x:c>
    </x:row>
    <x:row r="144" ht="23" customHeight="1">
      <x:c r="A144" s="5"/>
      <x:c r="B144" s="5"/>
      <x:c r="C144" s="6"/>
      <x:c r="D144" s="6"/>
      <x:c r="E144" s="12" t="str">
        <x:f>IF(COUNTA(A144:D144)=0,"",IF(OR(A144="",B144=""),"À compléter",IF(COUNTIFS($A$8:$A$207,A144)&gt;1,"ID doublon",IF(COUNTIFS(Effectifs!$A$8:$A$27,B144)&lt;&gt;1,"Personne inconnue",IF(INDEX(Effectifs!$E$8:$E$27,MATCH(B144,Effectifs!$A$8:$A$27,0))&lt;&gt;"OK","Effectif invalide","OK")))))</x:f>
      </x:c>
      <x:c r="F144" s="12" t="str">
        <x:f>IF(E144="","",IF(OR(NOT(ISNUMBER(C144)),NOT(ISNUMBER(D144))),"Date invalide",IF(OR(C144&lt;1,D144&lt;C144,C144&lt;&gt;INT(C144),D144&lt;&gt;INT(D144)),"Date invalide","OK")))</x:f>
      </x:c>
      <x:c r="G144" s="12" t="str">
        <x:f>IF(OR(E144&lt;&gt;"OK",F144&lt;&gt;"OK"),"",IF(C144&lt;INDEX(Effectifs!$C$8:$C$27,MATCH(B144,Effectifs!$A$8:$A$27,0)),"Hors contrat",IF(COUNTIFS(Effectifs!$A$8:$A$27,B144,Effectifs!$D$8:$D$27,"&gt;0")=0,"OK",IF(D144&gt;INDEX(Effectifs!$D$8:$D$27,MATCH(B144,Effectifs!$A$8:$A$27,0)),"Hors contrat","OK"))))</x:f>
      </x:c>
      <x:c r="H144" s="12" t="str">
        <x:f>IF(OR(E144&lt;&gt;"OK",F144&lt;&gt;"OK",G144&lt;&gt;"OK"),"",IF(COUNTIFS($B$8:$B$207,B144,$C$8:$C$207,"&lt;="&amp;D144,$D$8:$D$207,"&gt;="&amp;C144)&gt;1,"À examiner","OK"))</x:f>
      </x:c>
      <x:c r="I144" s="13" t="str">
        <x:f>IF(L144="OK",MAX(C144,Suivi!$B$5),"")</x:f>
      </x:c>
      <x:c r="J144" s="13" t="str">
        <x:f>IF(L144="OK",MIN(D144,Suivi!$B$6),"")</x:f>
      </x:c>
      <x:c r="K144" s="12" t="str">
        <x:f>IF(L144="OK",IF(J144&lt;I144,0,NETWORKDAYS(I144,J144)),"")</x:f>
      </x:c>
      <x:c r="L144" s="12" t="str">
        <x:f>IF(E144="","",IF(E144&lt;&gt;"OK",E144,IF(F144&lt;&gt;"OK",F144,IF(G144&lt;&gt;"OK",G144,IF(H144&lt;&gt;"OK","Chevauchement",IF(Suivi!$B$7&lt;&gt;"OK","Période invalide","OK"))))))</x:f>
      </x:c>
      <x:c r="M144" s="12" t="str">
        <x:f>IF(L144="","",IF(L144="OK",0,1))</x:f>
      </x:c>
    </x:row>
    <x:row r="145" ht="23" customHeight="1">
      <x:c r="A145" s="5"/>
      <x:c r="B145" s="5"/>
      <x:c r="C145" s="6"/>
      <x:c r="D145" s="6"/>
      <x:c r="E145" s="12" t="str">
        <x:f>IF(COUNTA(A145:D145)=0,"",IF(OR(A145="",B145=""),"À compléter",IF(COUNTIFS($A$8:$A$207,A145)&gt;1,"ID doublon",IF(COUNTIFS(Effectifs!$A$8:$A$27,B145)&lt;&gt;1,"Personne inconnue",IF(INDEX(Effectifs!$E$8:$E$27,MATCH(B145,Effectifs!$A$8:$A$27,0))&lt;&gt;"OK","Effectif invalide","OK")))))</x:f>
      </x:c>
      <x:c r="F145" s="12" t="str">
        <x:f>IF(E145="","",IF(OR(NOT(ISNUMBER(C145)),NOT(ISNUMBER(D145))),"Date invalide",IF(OR(C145&lt;1,D145&lt;C145,C145&lt;&gt;INT(C145),D145&lt;&gt;INT(D145)),"Date invalide","OK")))</x:f>
      </x:c>
      <x:c r="G145" s="12" t="str">
        <x:f>IF(OR(E145&lt;&gt;"OK",F145&lt;&gt;"OK"),"",IF(C145&lt;INDEX(Effectifs!$C$8:$C$27,MATCH(B145,Effectifs!$A$8:$A$27,0)),"Hors contrat",IF(COUNTIFS(Effectifs!$A$8:$A$27,B145,Effectifs!$D$8:$D$27,"&gt;0")=0,"OK",IF(D145&gt;INDEX(Effectifs!$D$8:$D$27,MATCH(B145,Effectifs!$A$8:$A$27,0)),"Hors contrat","OK"))))</x:f>
      </x:c>
      <x:c r="H145" s="12" t="str">
        <x:f>IF(OR(E145&lt;&gt;"OK",F145&lt;&gt;"OK",G145&lt;&gt;"OK"),"",IF(COUNTIFS($B$8:$B$207,B145,$C$8:$C$207,"&lt;="&amp;D145,$D$8:$D$207,"&gt;="&amp;C145)&gt;1,"À examiner","OK"))</x:f>
      </x:c>
      <x:c r="I145" s="13" t="str">
        <x:f>IF(L145="OK",MAX(C145,Suivi!$B$5),"")</x:f>
      </x:c>
      <x:c r="J145" s="13" t="str">
        <x:f>IF(L145="OK",MIN(D145,Suivi!$B$6),"")</x:f>
      </x:c>
      <x:c r="K145" s="12" t="str">
        <x:f>IF(L145="OK",IF(J145&lt;I145,0,NETWORKDAYS(I145,J145)),"")</x:f>
      </x:c>
      <x:c r="L145" s="12" t="str">
        <x:f>IF(E145="","",IF(E145&lt;&gt;"OK",E145,IF(F145&lt;&gt;"OK",F145,IF(G145&lt;&gt;"OK",G145,IF(H145&lt;&gt;"OK","Chevauchement",IF(Suivi!$B$7&lt;&gt;"OK","Période invalide","OK"))))))</x:f>
      </x:c>
      <x:c r="M145" s="12" t="str">
        <x:f>IF(L145="","",IF(L145="OK",0,1))</x:f>
      </x:c>
    </x:row>
    <x:row r="146" ht="23" customHeight="1">
      <x:c r="A146" s="5"/>
      <x:c r="B146" s="5"/>
      <x:c r="C146" s="6"/>
      <x:c r="D146" s="6"/>
      <x:c r="E146" s="12" t="str">
        <x:f>IF(COUNTA(A146:D146)=0,"",IF(OR(A146="",B146=""),"À compléter",IF(COUNTIFS($A$8:$A$207,A146)&gt;1,"ID doublon",IF(COUNTIFS(Effectifs!$A$8:$A$27,B146)&lt;&gt;1,"Personne inconnue",IF(INDEX(Effectifs!$E$8:$E$27,MATCH(B146,Effectifs!$A$8:$A$27,0))&lt;&gt;"OK","Effectif invalide","OK")))))</x:f>
      </x:c>
      <x:c r="F146" s="12" t="str">
        <x:f>IF(E146="","",IF(OR(NOT(ISNUMBER(C146)),NOT(ISNUMBER(D146))),"Date invalide",IF(OR(C146&lt;1,D146&lt;C146,C146&lt;&gt;INT(C146),D146&lt;&gt;INT(D146)),"Date invalide","OK")))</x:f>
      </x:c>
      <x:c r="G146" s="12" t="str">
        <x:f>IF(OR(E146&lt;&gt;"OK",F146&lt;&gt;"OK"),"",IF(C146&lt;INDEX(Effectifs!$C$8:$C$27,MATCH(B146,Effectifs!$A$8:$A$27,0)),"Hors contrat",IF(COUNTIFS(Effectifs!$A$8:$A$27,B146,Effectifs!$D$8:$D$27,"&gt;0")=0,"OK",IF(D146&gt;INDEX(Effectifs!$D$8:$D$27,MATCH(B146,Effectifs!$A$8:$A$27,0)),"Hors contrat","OK"))))</x:f>
      </x:c>
      <x:c r="H146" s="12" t="str">
        <x:f>IF(OR(E146&lt;&gt;"OK",F146&lt;&gt;"OK",G146&lt;&gt;"OK"),"",IF(COUNTIFS($B$8:$B$207,B146,$C$8:$C$207,"&lt;="&amp;D146,$D$8:$D$207,"&gt;="&amp;C146)&gt;1,"À examiner","OK"))</x:f>
      </x:c>
      <x:c r="I146" s="13" t="str">
        <x:f>IF(L146="OK",MAX(C146,Suivi!$B$5),"")</x:f>
      </x:c>
      <x:c r="J146" s="13" t="str">
        <x:f>IF(L146="OK",MIN(D146,Suivi!$B$6),"")</x:f>
      </x:c>
      <x:c r="K146" s="12" t="str">
        <x:f>IF(L146="OK",IF(J146&lt;I146,0,NETWORKDAYS(I146,J146)),"")</x:f>
      </x:c>
      <x:c r="L146" s="12" t="str">
        <x:f>IF(E146="","",IF(E146&lt;&gt;"OK",E146,IF(F146&lt;&gt;"OK",F146,IF(G146&lt;&gt;"OK",G146,IF(H146&lt;&gt;"OK","Chevauchement",IF(Suivi!$B$7&lt;&gt;"OK","Période invalide","OK"))))))</x:f>
      </x:c>
      <x:c r="M146" s="12" t="str">
        <x:f>IF(L146="","",IF(L146="OK",0,1))</x:f>
      </x:c>
    </x:row>
    <x:row r="147" ht="23" customHeight="1">
      <x:c r="A147" s="5"/>
      <x:c r="B147" s="5"/>
      <x:c r="C147" s="6"/>
      <x:c r="D147" s="6"/>
      <x:c r="E147" s="12" t="str">
        <x:f>IF(COUNTA(A147:D147)=0,"",IF(OR(A147="",B147=""),"À compléter",IF(COUNTIFS($A$8:$A$207,A147)&gt;1,"ID doublon",IF(COUNTIFS(Effectifs!$A$8:$A$27,B147)&lt;&gt;1,"Personne inconnue",IF(INDEX(Effectifs!$E$8:$E$27,MATCH(B147,Effectifs!$A$8:$A$27,0))&lt;&gt;"OK","Effectif invalide","OK")))))</x:f>
      </x:c>
      <x:c r="F147" s="12" t="str">
        <x:f>IF(E147="","",IF(OR(NOT(ISNUMBER(C147)),NOT(ISNUMBER(D147))),"Date invalide",IF(OR(C147&lt;1,D147&lt;C147,C147&lt;&gt;INT(C147),D147&lt;&gt;INT(D147)),"Date invalide","OK")))</x:f>
      </x:c>
      <x:c r="G147" s="12" t="str">
        <x:f>IF(OR(E147&lt;&gt;"OK",F147&lt;&gt;"OK"),"",IF(C147&lt;INDEX(Effectifs!$C$8:$C$27,MATCH(B147,Effectifs!$A$8:$A$27,0)),"Hors contrat",IF(COUNTIFS(Effectifs!$A$8:$A$27,B147,Effectifs!$D$8:$D$27,"&gt;0")=0,"OK",IF(D147&gt;INDEX(Effectifs!$D$8:$D$27,MATCH(B147,Effectifs!$A$8:$A$27,0)),"Hors contrat","OK"))))</x:f>
      </x:c>
      <x:c r="H147" s="12" t="str">
        <x:f>IF(OR(E147&lt;&gt;"OK",F147&lt;&gt;"OK",G147&lt;&gt;"OK"),"",IF(COUNTIFS($B$8:$B$207,B147,$C$8:$C$207,"&lt;="&amp;D147,$D$8:$D$207,"&gt;="&amp;C147)&gt;1,"À examiner","OK"))</x:f>
      </x:c>
      <x:c r="I147" s="13" t="str">
        <x:f>IF(L147="OK",MAX(C147,Suivi!$B$5),"")</x:f>
      </x:c>
      <x:c r="J147" s="13" t="str">
        <x:f>IF(L147="OK",MIN(D147,Suivi!$B$6),"")</x:f>
      </x:c>
      <x:c r="K147" s="12" t="str">
        <x:f>IF(L147="OK",IF(J147&lt;I147,0,NETWORKDAYS(I147,J147)),"")</x:f>
      </x:c>
      <x:c r="L147" s="12" t="str">
        <x:f>IF(E147="","",IF(E147&lt;&gt;"OK",E147,IF(F147&lt;&gt;"OK",F147,IF(G147&lt;&gt;"OK",G147,IF(H147&lt;&gt;"OK","Chevauchement",IF(Suivi!$B$7&lt;&gt;"OK","Période invalide","OK"))))))</x:f>
      </x:c>
      <x:c r="M147" s="12" t="str">
        <x:f>IF(L147="","",IF(L147="OK",0,1))</x:f>
      </x:c>
    </x:row>
    <x:row r="148" ht="23" customHeight="1">
      <x:c r="A148" s="5"/>
      <x:c r="B148" s="5"/>
      <x:c r="C148" s="6"/>
      <x:c r="D148" s="6"/>
      <x:c r="E148" s="12" t="str">
        <x:f>IF(COUNTA(A148:D148)=0,"",IF(OR(A148="",B148=""),"À compléter",IF(COUNTIFS($A$8:$A$207,A148)&gt;1,"ID doublon",IF(COUNTIFS(Effectifs!$A$8:$A$27,B148)&lt;&gt;1,"Personne inconnue",IF(INDEX(Effectifs!$E$8:$E$27,MATCH(B148,Effectifs!$A$8:$A$27,0))&lt;&gt;"OK","Effectif invalide","OK")))))</x:f>
      </x:c>
      <x:c r="F148" s="12" t="str">
        <x:f>IF(E148="","",IF(OR(NOT(ISNUMBER(C148)),NOT(ISNUMBER(D148))),"Date invalide",IF(OR(C148&lt;1,D148&lt;C148,C148&lt;&gt;INT(C148),D148&lt;&gt;INT(D148)),"Date invalide","OK")))</x:f>
      </x:c>
      <x:c r="G148" s="12" t="str">
        <x:f>IF(OR(E148&lt;&gt;"OK",F148&lt;&gt;"OK"),"",IF(C148&lt;INDEX(Effectifs!$C$8:$C$27,MATCH(B148,Effectifs!$A$8:$A$27,0)),"Hors contrat",IF(COUNTIFS(Effectifs!$A$8:$A$27,B148,Effectifs!$D$8:$D$27,"&gt;0")=0,"OK",IF(D148&gt;INDEX(Effectifs!$D$8:$D$27,MATCH(B148,Effectifs!$A$8:$A$27,0)),"Hors contrat","OK"))))</x:f>
      </x:c>
      <x:c r="H148" s="12" t="str">
        <x:f>IF(OR(E148&lt;&gt;"OK",F148&lt;&gt;"OK",G148&lt;&gt;"OK"),"",IF(COUNTIFS($B$8:$B$207,B148,$C$8:$C$207,"&lt;="&amp;D148,$D$8:$D$207,"&gt;="&amp;C148)&gt;1,"À examiner","OK"))</x:f>
      </x:c>
      <x:c r="I148" s="13" t="str">
        <x:f>IF(L148="OK",MAX(C148,Suivi!$B$5),"")</x:f>
      </x:c>
      <x:c r="J148" s="13" t="str">
        <x:f>IF(L148="OK",MIN(D148,Suivi!$B$6),"")</x:f>
      </x:c>
      <x:c r="K148" s="12" t="str">
        <x:f>IF(L148="OK",IF(J148&lt;I148,0,NETWORKDAYS(I148,J148)),"")</x:f>
      </x:c>
      <x:c r="L148" s="12" t="str">
        <x:f>IF(E148="","",IF(E148&lt;&gt;"OK",E148,IF(F148&lt;&gt;"OK",F148,IF(G148&lt;&gt;"OK",G148,IF(H148&lt;&gt;"OK","Chevauchement",IF(Suivi!$B$7&lt;&gt;"OK","Période invalide","OK"))))))</x:f>
      </x:c>
      <x:c r="M148" s="12" t="str">
        <x:f>IF(L148="","",IF(L148="OK",0,1))</x:f>
      </x:c>
    </x:row>
    <x:row r="149" ht="23" customHeight="1">
      <x:c r="A149" s="5"/>
      <x:c r="B149" s="5"/>
      <x:c r="C149" s="6"/>
      <x:c r="D149" s="6"/>
      <x:c r="E149" s="12" t="str">
        <x:f>IF(COUNTA(A149:D149)=0,"",IF(OR(A149="",B149=""),"À compléter",IF(COUNTIFS($A$8:$A$207,A149)&gt;1,"ID doublon",IF(COUNTIFS(Effectifs!$A$8:$A$27,B149)&lt;&gt;1,"Personne inconnue",IF(INDEX(Effectifs!$E$8:$E$27,MATCH(B149,Effectifs!$A$8:$A$27,0))&lt;&gt;"OK","Effectif invalide","OK")))))</x:f>
      </x:c>
      <x:c r="F149" s="12" t="str">
        <x:f>IF(E149="","",IF(OR(NOT(ISNUMBER(C149)),NOT(ISNUMBER(D149))),"Date invalide",IF(OR(C149&lt;1,D149&lt;C149,C149&lt;&gt;INT(C149),D149&lt;&gt;INT(D149)),"Date invalide","OK")))</x:f>
      </x:c>
      <x:c r="G149" s="12" t="str">
        <x:f>IF(OR(E149&lt;&gt;"OK",F149&lt;&gt;"OK"),"",IF(C149&lt;INDEX(Effectifs!$C$8:$C$27,MATCH(B149,Effectifs!$A$8:$A$27,0)),"Hors contrat",IF(COUNTIFS(Effectifs!$A$8:$A$27,B149,Effectifs!$D$8:$D$27,"&gt;0")=0,"OK",IF(D149&gt;INDEX(Effectifs!$D$8:$D$27,MATCH(B149,Effectifs!$A$8:$A$27,0)),"Hors contrat","OK"))))</x:f>
      </x:c>
      <x:c r="H149" s="12" t="str">
        <x:f>IF(OR(E149&lt;&gt;"OK",F149&lt;&gt;"OK",G149&lt;&gt;"OK"),"",IF(COUNTIFS($B$8:$B$207,B149,$C$8:$C$207,"&lt;="&amp;D149,$D$8:$D$207,"&gt;="&amp;C149)&gt;1,"À examiner","OK"))</x:f>
      </x:c>
      <x:c r="I149" s="13" t="str">
        <x:f>IF(L149="OK",MAX(C149,Suivi!$B$5),"")</x:f>
      </x:c>
      <x:c r="J149" s="13" t="str">
        <x:f>IF(L149="OK",MIN(D149,Suivi!$B$6),"")</x:f>
      </x:c>
      <x:c r="K149" s="12" t="str">
        <x:f>IF(L149="OK",IF(J149&lt;I149,0,NETWORKDAYS(I149,J149)),"")</x:f>
      </x:c>
      <x:c r="L149" s="12" t="str">
        <x:f>IF(E149="","",IF(E149&lt;&gt;"OK",E149,IF(F149&lt;&gt;"OK",F149,IF(G149&lt;&gt;"OK",G149,IF(H149&lt;&gt;"OK","Chevauchement",IF(Suivi!$B$7&lt;&gt;"OK","Période invalide","OK"))))))</x:f>
      </x:c>
      <x:c r="M149" s="12" t="str">
        <x:f>IF(L149="","",IF(L149="OK",0,1))</x:f>
      </x:c>
    </x:row>
    <x:row r="150" ht="23" customHeight="1">
      <x:c r="A150" s="5"/>
      <x:c r="B150" s="5"/>
      <x:c r="C150" s="6"/>
      <x:c r="D150" s="6"/>
      <x:c r="E150" s="12" t="str">
        <x:f>IF(COUNTA(A150:D150)=0,"",IF(OR(A150="",B150=""),"À compléter",IF(COUNTIFS($A$8:$A$207,A150)&gt;1,"ID doublon",IF(COUNTIFS(Effectifs!$A$8:$A$27,B150)&lt;&gt;1,"Personne inconnue",IF(INDEX(Effectifs!$E$8:$E$27,MATCH(B150,Effectifs!$A$8:$A$27,0))&lt;&gt;"OK","Effectif invalide","OK")))))</x:f>
      </x:c>
      <x:c r="F150" s="12" t="str">
        <x:f>IF(E150="","",IF(OR(NOT(ISNUMBER(C150)),NOT(ISNUMBER(D150))),"Date invalide",IF(OR(C150&lt;1,D150&lt;C150,C150&lt;&gt;INT(C150),D150&lt;&gt;INT(D150)),"Date invalide","OK")))</x:f>
      </x:c>
      <x:c r="G150" s="12" t="str">
        <x:f>IF(OR(E150&lt;&gt;"OK",F150&lt;&gt;"OK"),"",IF(C150&lt;INDEX(Effectifs!$C$8:$C$27,MATCH(B150,Effectifs!$A$8:$A$27,0)),"Hors contrat",IF(COUNTIFS(Effectifs!$A$8:$A$27,B150,Effectifs!$D$8:$D$27,"&gt;0")=0,"OK",IF(D150&gt;INDEX(Effectifs!$D$8:$D$27,MATCH(B150,Effectifs!$A$8:$A$27,0)),"Hors contrat","OK"))))</x:f>
      </x:c>
      <x:c r="H150" s="12" t="str">
        <x:f>IF(OR(E150&lt;&gt;"OK",F150&lt;&gt;"OK",G150&lt;&gt;"OK"),"",IF(COUNTIFS($B$8:$B$207,B150,$C$8:$C$207,"&lt;="&amp;D150,$D$8:$D$207,"&gt;="&amp;C150)&gt;1,"À examiner","OK"))</x:f>
      </x:c>
      <x:c r="I150" s="13" t="str">
        <x:f>IF(L150="OK",MAX(C150,Suivi!$B$5),"")</x:f>
      </x:c>
      <x:c r="J150" s="13" t="str">
        <x:f>IF(L150="OK",MIN(D150,Suivi!$B$6),"")</x:f>
      </x:c>
      <x:c r="K150" s="12" t="str">
        <x:f>IF(L150="OK",IF(J150&lt;I150,0,NETWORKDAYS(I150,J150)),"")</x:f>
      </x:c>
      <x:c r="L150" s="12" t="str">
        <x:f>IF(E150="","",IF(E150&lt;&gt;"OK",E150,IF(F150&lt;&gt;"OK",F150,IF(G150&lt;&gt;"OK",G150,IF(H150&lt;&gt;"OK","Chevauchement",IF(Suivi!$B$7&lt;&gt;"OK","Période invalide","OK"))))))</x:f>
      </x:c>
      <x:c r="M150" s="12" t="str">
        <x:f>IF(L150="","",IF(L150="OK",0,1))</x:f>
      </x:c>
    </x:row>
    <x:row r="151" ht="23" customHeight="1">
      <x:c r="A151" s="5"/>
      <x:c r="B151" s="5"/>
      <x:c r="C151" s="6"/>
      <x:c r="D151" s="6"/>
      <x:c r="E151" s="12" t="str">
        <x:f>IF(COUNTA(A151:D151)=0,"",IF(OR(A151="",B151=""),"À compléter",IF(COUNTIFS($A$8:$A$207,A151)&gt;1,"ID doublon",IF(COUNTIFS(Effectifs!$A$8:$A$27,B151)&lt;&gt;1,"Personne inconnue",IF(INDEX(Effectifs!$E$8:$E$27,MATCH(B151,Effectifs!$A$8:$A$27,0))&lt;&gt;"OK","Effectif invalide","OK")))))</x:f>
      </x:c>
      <x:c r="F151" s="12" t="str">
        <x:f>IF(E151="","",IF(OR(NOT(ISNUMBER(C151)),NOT(ISNUMBER(D151))),"Date invalide",IF(OR(C151&lt;1,D151&lt;C151,C151&lt;&gt;INT(C151),D151&lt;&gt;INT(D151)),"Date invalide","OK")))</x:f>
      </x:c>
      <x:c r="G151" s="12" t="str">
        <x:f>IF(OR(E151&lt;&gt;"OK",F151&lt;&gt;"OK"),"",IF(C151&lt;INDEX(Effectifs!$C$8:$C$27,MATCH(B151,Effectifs!$A$8:$A$27,0)),"Hors contrat",IF(COUNTIFS(Effectifs!$A$8:$A$27,B151,Effectifs!$D$8:$D$27,"&gt;0")=0,"OK",IF(D151&gt;INDEX(Effectifs!$D$8:$D$27,MATCH(B151,Effectifs!$A$8:$A$27,0)),"Hors contrat","OK"))))</x:f>
      </x:c>
      <x:c r="H151" s="12" t="str">
        <x:f>IF(OR(E151&lt;&gt;"OK",F151&lt;&gt;"OK",G151&lt;&gt;"OK"),"",IF(COUNTIFS($B$8:$B$207,B151,$C$8:$C$207,"&lt;="&amp;D151,$D$8:$D$207,"&gt;="&amp;C151)&gt;1,"À examiner","OK"))</x:f>
      </x:c>
      <x:c r="I151" s="13" t="str">
        <x:f>IF(L151="OK",MAX(C151,Suivi!$B$5),"")</x:f>
      </x:c>
      <x:c r="J151" s="13" t="str">
        <x:f>IF(L151="OK",MIN(D151,Suivi!$B$6),"")</x:f>
      </x:c>
      <x:c r="K151" s="12" t="str">
        <x:f>IF(L151="OK",IF(J151&lt;I151,0,NETWORKDAYS(I151,J151)),"")</x:f>
      </x:c>
      <x:c r="L151" s="12" t="str">
        <x:f>IF(E151="","",IF(E151&lt;&gt;"OK",E151,IF(F151&lt;&gt;"OK",F151,IF(G151&lt;&gt;"OK",G151,IF(H151&lt;&gt;"OK","Chevauchement",IF(Suivi!$B$7&lt;&gt;"OK","Période invalide","OK"))))))</x:f>
      </x:c>
      <x:c r="M151" s="12" t="str">
        <x:f>IF(L151="","",IF(L151="OK",0,1))</x:f>
      </x:c>
    </x:row>
    <x:row r="152" ht="23" customHeight="1">
      <x:c r="A152" s="5"/>
      <x:c r="B152" s="5"/>
      <x:c r="C152" s="6"/>
      <x:c r="D152" s="6"/>
      <x:c r="E152" s="12" t="str">
        <x:f>IF(COUNTA(A152:D152)=0,"",IF(OR(A152="",B152=""),"À compléter",IF(COUNTIFS($A$8:$A$207,A152)&gt;1,"ID doublon",IF(COUNTIFS(Effectifs!$A$8:$A$27,B152)&lt;&gt;1,"Personne inconnue",IF(INDEX(Effectifs!$E$8:$E$27,MATCH(B152,Effectifs!$A$8:$A$27,0))&lt;&gt;"OK","Effectif invalide","OK")))))</x:f>
      </x:c>
      <x:c r="F152" s="12" t="str">
        <x:f>IF(E152="","",IF(OR(NOT(ISNUMBER(C152)),NOT(ISNUMBER(D152))),"Date invalide",IF(OR(C152&lt;1,D152&lt;C152,C152&lt;&gt;INT(C152),D152&lt;&gt;INT(D152)),"Date invalide","OK")))</x:f>
      </x:c>
      <x:c r="G152" s="12" t="str">
        <x:f>IF(OR(E152&lt;&gt;"OK",F152&lt;&gt;"OK"),"",IF(C152&lt;INDEX(Effectifs!$C$8:$C$27,MATCH(B152,Effectifs!$A$8:$A$27,0)),"Hors contrat",IF(COUNTIFS(Effectifs!$A$8:$A$27,B152,Effectifs!$D$8:$D$27,"&gt;0")=0,"OK",IF(D152&gt;INDEX(Effectifs!$D$8:$D$27,MATCH(B152,Effectifs!$A$8:$A$27,0)),"Hors contrat","OK"))))</x:f>
      </x:c>
      <x:c r="H152" s="12" t="str">
        <x:f>IF(OR(E152&lt;&gt;"OK",F152&lt;&gt;"OK",G152&lt;&gt;"OK"),"",IF(COUNTIFS($B$8:$B$207,B152,$C$8:$C$207,"&lt;="&amp;D152,$D$8:$D$207,"&gt;="&amp;C152)&gt;1,"À examiner","OK"))</x:f>
      </x:c>
      <x:c r="I152" s="13" t="str">
        <x:f>IF(L152="OK",MAX(C152,Suivi!$B$5),"")</x:f>
      </x:c>
      <x:c r="J152" s="13" t="str">
        <x:f>IF(L152="OK",MIN(D152,Suivi!$B$6),"")</x:f>
      </x:c>
      <x:c r="K152" s="12" t="str">
        <x:f>IF(L152="OK",IF(J152&lt;I152,0,NETWORKDAYS(I152,J152)),"")</x:f>
      </x:c>
      <x:c r="L152" s="12" t="str">
        <x:f>IF(E152="","",IF(E152&lt;&gt;"OK",E152,IF(F152&lt;&gt;"OK",F152,IF(G152&lt;&gt;"OK",G152,IF(H152&lt;&gt;"OK","Chevauchement",IF(Suivi!$B$7&lt;&gt;"OK","Période invalide","OK"))))))</x:f>
      </x:c>
      <x:c r="M152" s="12" t="str">
        <x:f>IF(L152="","",IF(L152="OK",0,1))</x:f>
      </x:c>
    </x:row>
    <x:row r="153" ht="23" customHeight="1">
      <x:c r="A153" s="5"/>
      <x:c r="B153" s="5"/>
      <x:c r="C153" s="6"/>
      <x:c r="D153" s="6"/>
      <x:c r="E153" s="12" t="str">
        <x:f>IF(COUNTA(A153:D153)=0,"",IF(OR(A153="",B153=""),"À compléter",IF(COUNTIFS($A$8:$A$207,A153)&gt;1,"ID doublon",IF(COUNTIFS(Effectifs!$A$8:$A$27,B153)&lt;&gt;1,"Personne inconnue",IF(INDEX(Effectifs!$E$8:$E$27,MATCH(B153,Effectifs!$A$8:$A$27,0))&lt;&gt;"OK","Effectif invalide","OK")))))</x:f>
      </x:c>
      <x:c r="F153" s="12" t="str">
        <x:f>IF(E153="","",IF(OR(NOT(ISNUMBER(C153)),NOT(ISNUMBER(D153))),"Date invalide",IF(OR(C153&lt;1,D153&lt;C153,C153&lt;&gt;INT(C153),D153&lt;&gt;INT(D153)),"Date invalide","OK")))</x:f>
      </x:c>
      <x:c r="G153" s="12" t="str">
        <x:f>IF(OR(E153&lt;&gt;"OK",F153&lt;&gt;"OK"),"",IF(C153&lt;INDEX(Effectifs!$C$8:$C$27,MATCH(B153,Effectifs!$A$8:$A$27,0)),"Hors contrat",IF(COUNTIFS(Effectifs!$A$8:$A$27,B153,Effectifs!$D$8:$D$27,"&gt;0")=0,"OK",IF(D153&gt;INDEX(Effectifs!$D$8:$D$27,MATCH(B153,Effectifs!$A$8:$A$27,0)),"Hors contrat","OK"))))</x:f>
      </x:c>
      <x:c r="H153" s="12" t="str">
        <x:f>IF(OR(E153&lt;&gt;"OK",F153&lt;&gt;"OK",G153&lt;&gt;"OK"),"",IF(COUNTIFS($B$8:$B$207,B153,$C$8:$C$207,"&lt;="&amp;D153,$D$8:$D$207,"&gt;="&amp;C153)&gt;1,"À examiner","OK"))</x:f>
      </x:c>
      <x:c r="I153" s="13" t="str">
        <x:f>IF(L153="OK",MAX(C153,Suivi!$B$5),"")</x:f>
      </x:c>
      <x:c r="J153" s="13" t="str">
        <x:f>IF(L153="OK",MIN(D153,Suivi!$B$6),"")</x:f>
      </x:c>
      <x:c r="K153" s="12" t="str">
        <x:f>IF(L153="OK",IF(J153&lt;I153,0,NETWORKDAYS(I153,J153)),"")</x:f>
      </x:c>
      <x:c r="L153" s="12" t="str">
        <x:f>IF(E153="","",IF(E153&lt;&gt;"OK",E153,IF(F153&lt;&gt;"OK",F153,IF(G153&lt;&gt;"OK",G153,IF(H153&lt;&gt;"OK","Chevauchement",IF(Suivi!$B$7&lt;&gt;"OK","Période invalide","OK"))))))</x:f>
      </x:c>
      <x:c r="M153" s="12" t="str">
        <x:f>IF(L153="","",IF(L153="OK",0,1))</x:f>
      </x:c>
    </x:row>
    <x:row r="154" ht="23" customHeight="1">
      <x:c r="A154" s="5"/>
      <x:c r="B154" s="5"/>
      <x:c r="C154" s="6"/>
      <x:c r="D154" s="6"/>
      <x:c r="E154" s="12" t="str">
        <x:f>IF(COUNTA(A154:D154)=0,"",IF(OR(A154="",B154=""),"À compléter",IF(COUNTIFS($A$8:$A$207,A154)&gt;1,"ID doublon",IF(COUNTIFS(Effectifs!$A$8:$A$27,B154)&lt;&gt;1,"Personne inconnue",IF(INDEX(Effectifs!$E$8:$E$27,MATCH(B154,Effectifs!$A$8:$A$27,0))&lt;&gt;"OK","Effectif invalide","OK")))))</x:f>
      </x:c>
      <x:c r="F154" s="12" t="str">
        <x:f>IF(E154="","",IF(OR(NOT(ISNUMBER(C154)),NOT(ISNUMBER(D154))),"Date invalide",IF(OR(C154&lt;1,D154&lt;C154,C154&lt;&gt;INT(C154),D154&lt;&gt;INT(D154)),"Date invalide","OK")))</x:f>
      </x:c>
      <x:c r="G154" s="12" t="str">
        <x:f>IF(OR(E154&lt;&gt;"OK",F154&lt;&gt;"OK"),"",IF(C154&lt;INDEX(Effectifs!$C$8:$C$27,MATCH(B154,Effectifs!$A$8:$A$27,0)),"Hors contrat",IF(COUNTIFS(Effectifs!$A$8:$A$27,B154,Effectifs!$D$8:$D$27,"&gt;0")=0,"OK",IF(D154&gt;INDEX(Effectifs!$D$8:$D$27,MATCH(B154,Effectifs!$A$8:$A$27,0)),"Hors contrat","OK"))))</x:f>
      </x:c>
      <x:c r="H154" s="12" t="str">
        <x:f>IF(OR(E154&lt;&gt;"OK",F154&lt;&gt;"OK",G154&lt;&gt;"OK"),"",IF(COUNTIFS($B$8:$B$207,B154,$C$8:$C$207,"&lt;="&amp;D154,$D$8:$D$207,"&gt;="&amp;C154)&gt;1,"À examiner","OK"))</x:f>
      </x:c>
      <x:c r="I154" s="13" t="str">
        <x:f>IF(L154="OK",MAX(C154,Suivi!$B$5),"")</x:f>
      </x:c>
      <x:c r="J154" s="13" t="str">
        <x:f>IF(L154="OK",MIN(D154,Suivi!$B$6),"")</x:f>
      </x:c>
      <x:c r="K154" s="12" t="str">
        <x:f>IF(L154="OK",IF(J154&lt;I154,0,NETWORKDAYS(I154,J154)),"")</x:f>
      </x:c>
      <x:c r="L154" s="12" t="str">
        <x:f>IF(E154="","",IF(E154&lt;&gt;"OK",E154,IF(F154&lt;&gt;"OK",F154,IF(G154&lt;&gt;"OK",G154,IF(H154&lt;&gt;"OK","Chevauchement",IF(Suivi!$B$7&lt;&gt;"OK","Période invalide","OK"))))))</x:f>
      </x:c>
      <x:c r="M154" s="12" t="str">
        <x:f>IF(L154="","",IF(L154="OK",0,1))</x:f>
      </x:c>
    </x:row>
    <x:row r="155" ht="23" customHeight="1">
      <x:c r="A155" s="5"/>
      <x:c r="B155" s="5"/>
      <x:c r="C155" s="6"/>
      <x:c r="D155" s="6"/>
      <x:c r="E155" s="12" t="str">
        <x:f>IF(COUNTA(A155:D155)=0,"",IF(OR(A155="",B155=""),"À compléter",IF(COUNTIFS($A$8:$A$207,A155)&gt;1,"ID doublon",IF(COUNTIFS(Effectifs!$A$8:$A$27,B155)&lt;&gt;1,"Personne inconnue",IF(INDEX(Effectifs!$E$8:$E$27,MATCH(B155,Effectifs!$A$8:$A$27,0))&lt;&gt;"OK","Effectif invalide","OK")))))</x:f>
      </x:c>
      <x:c r="F155" s="12" t="str">
        <x:f>IF(E155="","",IF(OR(NOT(ISNUMBER(C155)),NOT(ISNUMBER(D155))),"Date invalide",IF(OR(C155&lt;1,D155&lt;C155,C155&lt;&gt;INT(C155),D155&lt;&gt;INT(D155)),"Date invalide","OK")))</x:f>
      </x:c>
      <x:c r="G155" s="12" t="str">
        <x:f>IF(OR(E155&lt;&gt;"OK",F155&lt;&gt;"OK"),"",IF(C155&lt;INDEX(Effectifs!$C$8:$C$27,MATCH(B155,Effectifs!$A$8:$A$27,0)),"Hors contrat",IF(COUNTIFS(Effectifs!$A$8:$A$27,B155,Effectifs!$D$8:$D$27,"&gt;0")=0,"OK",IF(D155&gt;INDEX(Effectifs!$D$8:$D$27,MATCH(B155,Effectifs!$A$8:$A$27,0)),"Hors contrat","OK"))))</x:f>
      </x:c>
      <x:c r="H155" s="12" t="str">
        <x:f>IF(OR(E155&lt;&gt;"OK",F155&lt;&gt;"OK",G155&lt;&gt;"OK"),"",IF(COUNTIFS($B$8:$B$207,B155,$C$8:$C$207,"&lt;="&amp;D155,$D$8:$D$207,"&gt;="&amp;C155)&gt;1,"À examiner","OK"))</x:f>
      </x:c>
      <x:c r="I155" s="13" t="str">
        <x:f>IF(L155="OK",MAX(C155,Suivi!$B$5),"")</x:f>
      </x:c>
      <x:c r="J155" s="13" t="str">
        <x:f>IF(L155="OK",MIN(D155,Suivi!$B$6),"")</x:f>
      </x:c>
      <x:c r="K155" s="12" t="str">
        <x:f>IF(L155="OK",IF(J155&lt;I155,0,NETWORKDAYS(I155,J155)),"")</x:f>
      </x:c>
      <x:c r="L155" s="12" t="str">
        <x:f>IF(E155="","",IF(E155&lt;&gt;"OK",E155,IF(F155&lt;&gt;"OK",F155,IF(G155&lt;&gt;"OK",G155,IF(H155&lt;&gt;"OK","Chevauchement",IF(Suivi!$B$7&lt;&gt;"OK","Période invalide","OK"))))))</x:f>
      </x:c>
      <x:c r="M155" s="12" t="str">
        <x:f>IF(L155="","",IF(L155="OK",0,1))</x:f>
      </x:c>
    </x:row>
    <x:row r="156" ht="23" customHeight="1">
      <x:c r="A156" s="5"/>
      <x:c r="B156" s="5"/>
      <x:c r="C156" s="6"/>
      <x:c r="D156" s="6"/>
      <x:c r="E156" s="12" t="str">
        <x:f>IF(COUNTA(A156:D156)=0,"",IF(OR(A156="",B156=""),"À compléter",IF(COUNTIFS($A$8:$A$207,A156)&gt;1,"ID doublon",IF(COUNTIFS(Effectifs!$A$8:$A$27,B156)&lt;&gt;1,"Personne inconnue",IF(INDEX(Effectifs!$E$8:$E$27,MATCH(B156,Effectifs!$A$8:$A$27,0))&lt;&gt;"OK","Effectif invalide","OK")))))</x:f>
      </x:c>
      <x:c r="F156" s="12" t="str">
        <x:f>IF(E156="","",IF(OR(NOT(ISNUMBER(C156)),NOT(ISNUMBER(D156))),"Date invalide",IF(OR(C156&lt;1,D156&lt;C156,C156&lt;&gt;INT(C156),D156&lt;&gt;INT(D156)),"Date invalide","OK")))</x:f>
      </x:c>
      <x:c r="G156" s="12" t="str">
        <x:f>IF(OR(E156&lt;&gt;"OK",F156&lt;&gt;"OK"),"",IF(C156&lt;INDEX(Effectifs!$C$8:$C$27,MATCH(B156,Effectifs!$A$8:$A$27,0)),"Hors contrat",IF(COUNTIFS(Effectifs!$A$8:$A$27,B156,Effectifs!$D$8:$D$27,"&gt;0")=0,"OK",IF(D156&gt;INDEX(Effectifs!$D$8:$D$27,MATCH(B156,Effectifs!$A$8:$A$27,0)),"Hors contrat","OK"))))</x:f>
      </x:c>
      <x:c r="H156" s="12" t="str">
        <x:f>IF(OR(E156&lt;&gt;"OK",F156&lt;&gt;"OK",G156&lt;&gt;"OK"),"",IF(COUNTIFS($B$8:$B$207,B156,$C$8:$C$207,"&lt;="&amp;D156,$D$8:$D$207,"&gt;="&amp;C156)&gt;1,"À examiner","OK"))</x:f>
      </x:c>
      <x:c r="I156" s="13" t="str">
        <x:f>IF(L156="OK",MAX(C156,Suivi!$B$5),"")</x:f>
      </x:c>
      <x:c r="J156" s="13" t="str">
        <x:f>IF(L156="OK",MIN(D156,Suivi!$B$6),"")</x:f>
      </x:c>
      <x:c r="K156" s="12" t="str">
        <x:f>IF(L156="OK",IF(J156&lt;I156,0,NETWORKDAYS(I156,J156)),"")</x:f>
      </x:c>
      <x:c r="L156" s="12" t="str">
        <x:f>IF(E156="","",IF(E156&lt;&gt;"OK",E156,IF(F156&lt;&gt;"OK",F156,IF(G156&lt;&gt;"OK",G156,IF(H156&lt;&gt;"OK","Chevauchement",IF(Suivi!$B$7&lt;&gt;"OK","Période invalide","OK"))))))</x:f>
      </x:c>
      <x:c r="M156" s="12" t="str">
        <x:f>IF(L156="","",IF(L156="OK",0,1))</x:f>
      </x:c>
    </x:row>
    <x:row r="157" ht="23" customHeight="1">
      <x:c r="A157" s="5"/>
      <x:c r="B157" s="5"/>
      <x:c r="C157" s="6"/>
      <x:c r="D157" s="6"/>
      <x:c r="E157" s="12" t="str">
        <x:f>IF(COUNTA(A157:D157)=0,"",IF(OR(A157="",B157=""),"À compléter",IF(COUNTIFS($A$8:$A$207,A157)&gt;1,"ID doublon",IF(COUNTIFS(Effectifs!$A$8:$A$27,B157)&lt;&gt;1,"Personne inconnue",IF(INDEX(Effectifs!$E$8:$E$27,MATCH(B157,Effectifs!$A$8:$A$27,0))&lt;&gt;"OK","Effectif invalide","OK")))))</x:f>
      </x:c>
      <x:c r="F157" s="12" t="str">
        <x:f>IF(E157="","",IF(OR(NOT(ISNUMBER(C157)),NOT(ISNUMBER(D157))),"Date invalide",IF(OR(C157&lt;1,D157&lt;C157,C157&lt;&gt;INT(C157),D157&lt;&gt;INT(D157)),"Date invalide","OK")))</x:f>
      </x:c>
      <x:c r="G157" s="12" t="str">
        <x:f>IF(OR(E157&lt;&gt;"OK",F157&lt;&gt;"OK"),"",IF(C157&lt;INDEX(Effectifs!$C$8:$C$27,MATCH(B157,Effectifs!$A$8:$A$27,0)),"Hors contrat",IF(COUNTIFS(Effectifs!$A$8:$A$27,B157,Effectifs!$D$8:$D$27,"&gt;0")=0,"OK",IF(D157&gt;INDEX(Effectifs!$D$8:$D$27,MATCH(B157,Effectifs!$A$8:$A$27,0)),"Hors contrat","OK"))))</x:f>
      </x:c>
      <x:c r="H157" s="12" t="str">
        <x:f>IF(OR(E157&lt;&gt;"OK",F157&lt;&gt;"OK",G157&lt;&gt;"OK"),"",IF(COUNTIFS($B$8:$B$207,B157,$C$8:$C$207,"&lt;="&amp;D157,$D$8:$D$207,"&gt;="&amp;C157)&gt;1,"À examiner","OK"))</x:f>
      </x:c>
      <x:c r="I157" s="13" t="str">
        <x:f>IF(L157="OK",MAX(C157,Suivi!$B$5),"")</x:f>
      </x:c>
      <x:c r="J157" s="13" t="str">
        <x:f>IF(L157="OK",MIN(D157,Suivi!$B$6),"")</x:f>
      </x:c>
      <x:c r="K157" s="12" t="str">
        <x:f>IF(L157="OK",IF(J157&lt;I157,0,NETWORKDAYS(I157,J157)),"")</x:f>
      </x:c>
      <x:c r="L157" s="12" t="str">
        <x:f>IF(E157="","",IF(E157&lt;&gt;"OK",E157,IF(F157&lt;&gt;"OK",F157,IF(G157&lt;&gt;"OK",G157,IF(H157&lt;&gt;"OK","Chevauchement",IF(Suivi!$B$7&lt;&gt;"OK","Période invalide","OK"))))))</x:f>
      </x:c>
      <x:c r="M157" s="12" t="str">
        <x:f>IF(L157="","",IF(L157="OK",0,1))</x:f>
      </x:c>
    </x:row>
    <x:row r="158" ht="23" customHeight="1">
      <x:c r="A158" s="5"/>
      <x:c r="B158" s="5"/>
      <x:c r="C158" s="6"/>
      <x:c r="D158" s="6"/>
      <x:c r="E158" s="12" t="str">
        <x:f>IF(COUNTA(A158:D158)=0,"",IF(OR(A158="",B158=""),"À compléter",IF(COUNTIFS($A$8:$A$207,A158)&gt;1,"ID doublon",IF(COUNTIFS(Effectifs!$A$8:$A$27,B158)&lt;&gt;1,"Personne inconnue",IF(INDEX(Effectifs!$E$8:$E$27,MATCH(B158,Effectifs!$A$8:$A$27,0))&lt;&gt;"OK","Effectif invalide","OK")))))</x:f>
      </x:c>
      <x:c r="F158" s="12" t="str">
        <x:f>IF(E158="","",IF(OR(NOT(ISNUMBER(C158)),NOT(ISNUMBER(D158))),"Date invalide",IF(OR(C158&lt;1,D158&lt;C158,C158&lt;&gt;INT(C158),D158&lt;&gt;INT(D158)),"Date invalide","OK")))</x:f>
      </x:c>
      <x:c r="G158" s="12" t="str">
        <x:f>IF(OR(E158&lt;&gt;"OK",F158&lt;&gt;"OK"),"",IF(C158&lt;INDEX(Effectifs!$C$8:$C$27,MATCH(B158,Effectifs!$A$8:$A$27,0)),"Hors contrat",IF(COUNTIFS(Effectifs!$A$8:$A$27,B158,Effectifs!$D$8:$D$27,"&gt;0")=0,"OK",IF(D158&gt;INDEX(Effectifs!$D$8:$D$27,MATCH(B158,Effectifs!$A$8:$A$27,0)),"Hors contrat","OK"))))</x:f>
      </x:c>
      <x:c r="H158" s="12" t="str">
        <x:f>IF(OR(E158&lt;&gt;"OK",F158&lt;&gt;"OK",G158&lt;&gt;"OK"),"",IF(COUNTIFS($B$8:$B$207,B158,$C$8:$C$207,"&lt;="&amp;D158,$D$8:$D$207,"&gt;="&amp;C158)&gt;1,"À examiner","OK"))</x:f>
      </x:c>
      <x:c r="I158" s="13" t="str">
        <x:f>IF(L158="OK",MAX(C158,Suivi!$B$5),"")</x:f>
      </x:c>
      <x:c r="J158" s="13" t="str">
        <x:f>IF(L158="OK",MIN(D158,Suivi!$B$6),"")</x:f>
      </x:c>
      <x:c r="K158" s="12" t="str">
        <x:f>IF(L158="OK",IF(J158&lt;I158,0,NETWORKDAYS(I158,J158)),"")</x:f>
      </x:c>
      <x:c r="L158" s="12" t="str">
        <x:f>IF(E158="","",IF(E158&lt;&gt;"OK",E158,IF(F158&lt;&gt;"OK",F158,IF(G158&lt;&gt;"OK",G158,IF(H158&lt;&gt;"OK","Chevauchement",IF(Suivi!$B$7&lt;&gt;"OK","Période invalide","OK"))))))</x:f>
      </x:c>
      <x:c r="M158" s="12" t="str">
        <x:f>IF(L158="","",IF(L158="OK",0,1))</x:f>
      </x:c>
    </x:row>
    <x:row r="159" ht="23" customHeight="1">
      <x:c r="A159" s="5"/>
      <x:c r="B159" s="5"/>
      <x:c r="C159" s="6"/>
      <x:c r="D159" s="6"/>
      <x:c r="E159" s="12" t="str">
        <x:f>IF(COUNTA(A159:D159)=0,"",IF(OR(A159="",B159=""),"À compléter",IF(COUNTIFS($A$8:$A$207,A159)&gt;1,"ID doublon",IF(COUNTIFS(Effectifs!$A$8:$A$27,B159)&lt;&gt;1,"Personne inconnue",IF(INDEX(Effectifs!$E$8:$E$27,MATCH(B159,Effectifs!$A$8:$A$27,0))&lt;&gt;"OK","Effectif invalide","OK")))))</x:f>
      </x:c>
      <x:c r="F159" s="12" t="str">
        <x:f>IF(E159="","",IF(OR(NOT(ISNUMBER(C159)),NOT(ISNUMBER(D159))),"Date invalide",IF(OR(C159&lt;1,D159&lt;C159,C159&lt;&gt;INT(C159),D159&lt;&gt;INT(D159)),"Date invalide","OK")))</x:f>
      </x:c>
      <x:c r="G159" s="12" t="str">
        <x:f>IF(OR(E159&lt;&gt;"OK",F159&lt;&gt;"OK"),"",IF(C159&lt;INDEX(Effectifs!$C$8:$C$27,MATCH(B159,Effectifs!$A$8:$A$27,0)),"Hors contrat",IF(COUNTIFS(Effectifs!$A$8:$A$27,B159,Effectifs!$D$8:$D$27,"&gt;0")=0,"OK",IF(D159&gt;INDEX(Effectifs!$D$8:$D$27,MATCH(B159,Effectifs!$A$8:$A$27,0)),"Hors contrat","OK"))))</x:f>
      </x:c>
      <x:c r="H159" s="12" t="str">
        <x:f>IF(OR(E159&lt;&gt;"OK",F159&lt;&gt;"OK",G159&lt;&gt;"OK"),"",IF(COUNTIFS($B$8:$B$207,B159,$C$8:$C$207,"&lt;="&amp;D159,$D$8:$D$207,"&gt;="&amp;C159)&gt;1,"À examiner","OK"))</x:f>
      </x:c>
      <x:c r="I159" s="13" t="str">
        <x:f>IF(L159="OK",MAX(C159,Suivi!$B$5),"")</x:f>
      </x:c>
      <x:c r="J159" s="13" t="str">
        <x:f>IF(L159="OK",MIN(D159,Suivi!$B$6),"")</x:f>
      </x:c>
      <x:c r="K159" s="12" t="str">
        <x:f>IF(L159="OK",IF(J159&lt;I159,0,NETWORKDAYS(I159,J159)),"")</x:f>
      </x:c>
      <x:c r="L159" s="12" t="str">
        <x:f>IF(E159="","",IF(E159&lt;&gt;"OK",E159,IF(F159&lt;&gt;"OK",F159,IF(G159&lt;&gt;"OK",G159,IF(H159&lt;&gt;"OK","Chevauchement",IF(Suivi!$B$7&lt;&gt;"OK","Période invalide","OK"))))))</x:f>
      </x:c>
      <x:c r="M159" s="12" t="str">
        <x:f>IF(L159="","",IF(L159="OK",0,1))</x:f>
      </x:c>
    </x:row>
    <x:row r="160" ht="23" customHeight="1">
      <x:c r="A160" s="5"/>
      <x:c r="B160" s="5"/>
      <x:c r="C160" s="6"/>
      <x:c r="D160" s="6"/>
      <x:c r="E160" s="12" t="str">
        <x:f>IF(COUNTA(A160:D160)=0,"",IF(OR(A160="",B160=""),"À compléter",IF(COUNTIFS($A$8:$A$207,A160)&gt;1,"ID doublon",IF(COUNTIFS(Effectifs!$A$8:$A$27,B160)&lt;&gt;1,"Personne inconnue",IF(INDEX(Effectifs!$E$8:$E$27,MATCH(B160,Effectifs!$A$8:$A$27,0))&lt;&gt;"OK","Effectif invalide","OK")))))</x:f>
      </x:c>
      <x:c r="F160" s="12" t="str">
        <x:f>IF(E160="","",IF(OR(NOT(ISNUMBER(C160)),NOT(ISNUMBER(D160))),"Date invalide",IF(OR(C160&lt;1,D160&lt;C160,C160&lt;&gt;INT(C160),D160&lt;&gt;INT(D160)),"Date invalide","OK")))</x:f>
      </x:c>
      <x:c r="G160" s="12" t="str">
        <x:f>IF(OR(E160&lt;&gt;"OK",F160&lt;&gt;"OK"),"",IF(C160&lt;INDEX(Effectifs!$C$8:$C$27,MATCH(B160,Effectifs!$A$8:$A$27,0)),"Hors contrat",IF(COUNTIFS(Effectifs!$A$8:$A$27,B160,Effectifs!$D$8:$D$27,"&gt;0")=0,"OK",IF(D160&gt;INDEX(Effectifs!$D$8:$D$27,MATCH(B160,Effectifs!$A$8:$A$27,0)),"Hors contrat","OK"))))</x:f>
      </x:c>
      <x:c r="H160" s="12" t="str">
        <x:f>IF(OR(E160&lt;&gt;"OK",F160&lt;&gt;"OK",G160&lt;&gt;"OK"),"",IF(COUNTIFS($B$8:$B$207,B160,$C$8:$C$207,"&lt;="&amp;D160,$D$8:$D$207,"&gt;="&amp;C160)&gt;1,"À examiner","OK"))</x:f>
      </x:c>
      <x:c r="I160" s="13" t="str">
        <x:f>IF(L160="OK",MAX(C160,Suivi!$B$5),"")</x:f>
      </x:c>
      <x:c r="J160" s="13" t="str">
        <x:f>IF(L160="OK",MIN(D160,Suivi!$B$6),"")</x:f>
      </x:c>
      <x:c r="K160" s="12" t="str">
        <x:f>IF(L160="OK",IF(J160&lt;I160,0,NETWORKDAYS(I160,J160)),"")</x:f>
      </x:c>
      <x:c r="L160" s="12" t="str">
        <x:f>IF(E160="","",IF(E160&lt;&gt;"OK",E160,IF(F160&lt;&gt;"OK",F160,IF(G160&lt;&gt;"OK",G160,IF(H160&lt;&gt;"OK","Chevauchement",IF(Suivi!$B$7&lt;&gt;"OK","Période invalide","OK"))))))</x:f>
      </x:c>
      <x:c r="M160" s="12" t="str">
        <x:f>IF(L160="","",IF(L160="OK",0,1))</x:f>
      </x:c>
    </x:row>
    <x:row r="161" ht="23" customHeight="1">
      <x:c r="A161" s="5"/>
      <x:c r="B161" s="5"/>
      <x:c r="C161" s="6"/>
      <x:c r="D161" s="6"/>
      <x:c r="E161" s="12" t="str">
        <x:f>IF(COUNTA(A161:D161)=0,"",IF(OR(A161="",B161=""),"À compléter",IF(COUNTIFS($A$8:$A$207,A161)&gt;1,"ID doublon",IF(COUNTIFS(Effectifs!$A$8:$A$27,B161)&lt;&gt;1,"Personne inconnue",IF(INDEX(Effectifs!$E$8:$E$27,MATCH(B161,Effectifs!$A$8:$A$27,0))&lt;&gt;"OK","Effectif invalide","OK")))))</x:f>
      </x:c>
      <x:c r="F161" s="12" t="str">
        <x:f>IF(E161="","",IF(OR(NOT(ISNUMBER(C161)),NOT(ISNUMBER(D161))),"Date invalide",IF(OR(C161&lt;1,D161&lt;C161,C161&lt;&gt;INT(C161),D161&lt;&gt;INT(D161)),"Date invalide","OK")))</x:f>
      </x:c>
      <x:c r="G161" s="12" t="str">
        <x:f>IF(OR(E161&lt;&gt;"OK",F161&lt;&gt;"OK"),"",IF(C161&lt;INDEX(Effectifs!$C$8:$C$27,MATCH(B161,Effectifs!$A$8:$A$27,0)),"Hors contrat",IF(COUNTIFS(Effectifs!$A$8:$A$27,B161,Effectifs!$D$8:$D$27,"&gt;0")=0,"OK",IF(D161&gt;INDEX(Effectifs!$D$8:$D$27,MATCH(B161,Effectifs!$A$8:$A$27,0)),"Hors contrat","OK"))))</x:f>
      </x:c>
      <x:c r="H161" s="12" t="str">
        <x:f>IF(OR(E161&lt;&gt;"OK",F161&lt;&gt;"OK",G161&lt;&gt;"OK"),"",IF(COUNTIFS($B$8:$B$207,B161,$C$8:$C$207,"&lt;="&amp;D161,$D$8:$D$207,"&gt;="&amp;C161)&gt;1,"À examiner","OK"))</x:f>
      </x:c>
      <x:c r="I161" s="13" t="str">
        <x:f>IF(L161="OK",MAX(C161,Suivi!$B$5),"")</x:f>
      </x:c>
      <x:c r="J161" s="13" t="str">
        <x:f>IF(L161="OK",MIN(D161,Suivi!$B$6),"")</x:f>
      </x:c>
      <x:c r="K161" s="12" t="str">
        <x:f>IF(L161="OK",IF(J161&lt;I161,0,NETWORKDAYS(I161,J161)),"")</x:f>
      </x:c>
      <x:c r="L161" s="12" t="str">
        <x:f>IF(E161="","",IF(E161&lt;&gt;"OK",E161,IF(F161&lt;&gt;"OK",F161,IF(G161&lt;&gt;"OK",G161,IF(H161&lt;&gt;"OK","Chevauchement",IF(Suivi!$B$7&lt;&gt;"OK","Période invalide","OK"))))))</x:f>
      </x:c>
      <x:c r="M161" s="12" t="str">
        <x:f>IF(L161="","",IF(L161="OK",0,1))</x:f>
      </x:c>
    </x:row>
    <x:row r="162" ht="23" customHeight="1">
      <x:c r="A162" s="5"/>
      <x:c r="B162" s="5"/>
      <x:c r="C162" s="6"/>
      <x:c r="D162" s="6"/>
      <x:c r="E162" s="12" t="str">
        <x:f>IF(COUNTA(A162:D162)=0,"",IF(OR(A162="",B162=""),"À compléter",IF(COUNTIFS($A$8:$A$207,A162)&gt;1,"ID doublon",IF(COUNTIFS(Effectifs!$A$8:$A$27,B162)&lt;&gt;1,"Personne inconnue",IF(INDEX(Effectifs!$E$8:$E$27,MATCH(B162,Effectifs!$A$8:$A$27,0))&lt;&gt;"OK","Effectif invalide","OK")))))</x:f>
      </x:c>
      <x:c r="F162" s="12" t="str">
        <x:f>IF(E162="","",IF(OR(NOT(ISNUMBER(C162)),NOT(ISNUMBER(D162))),"Date invalide",IF(OR(C162&lt;1,D162&lt;C162,C162&lt;&gt;INT(C162),D162&lt;&gt;INT(D162)),"Date invalide","OK")))</x:f>
      </x:c>
      <x:c r="G162" s="12" t="str">
        <x:f>IF(OR(E162&lt;&gt;"OK",F162&lt;&gt;"OK"),"",IF(C162&lt;INDEX(Effectifs!$C$8:$C$27,MATCH(B162,Effectifs!$A$8:$A$27,0)),"Hors contrat",IF(COUNTIFS(Effectifs!$A$8:$A$27,B162,Effectifs!$D$8:$D$27,"&gt;0")=0,"OK",IF(D162&gt;INDEX(Effectifs!$D$8:$D$27,MATCH(B162,Effectifs!$A$8:$A$27,0)),"Hors contrat","OK"))))</x:f>
      </x:c>
      <x:c r="H162" s="12" t="str">
        <x:f>IF(OR(E162&lt;&gt;"OK",F162&lt;&gt;"OK",G162&lt;&gt;"OK"),"",IF(COUNTIFS($B$8:$B$207,B162,$C$8:$C$207,"&lt;="&amp;D162,$D$8:$D$207,"&gt;="&amp;C162)&gt;1,"À examiner","OK"))</x:f>
      </x:c>
      <x:c r="I162" s="13" t="str">
        <x:f>IF(L162="OK",MAX(C162,Suivi!$B$5),"")</x:f>
      </x:c>
      <x:c r="J162" s="13" t="str">
        <x:f>IF(L162="OK",MIN(D162,Suivi!$B$6),"")</x:f>
      </x:c>
      <x:c r="K162" s="12" t="str">
        <x:f>IF(L162="OK",IF(J162&lt;I162,0,NETWORKDAYS(I162,J162)),"")</x:f>
      </x:c>
      <x:c r="L162" s="12" t="str">
        <x:f>IF(E162="","",IF(E162&lt;&gt;"OK",E162,IF(F162&lt;&gt;"OK",F162,IF(G162&lt;&gt;"OK",G162,IF(H162&lt;&gt;"OK","Chevauchement",IF(Suivi!$B$7&lt;&gt;"OK","Période invalide","OK"))))))</x:f>
      </x:c>
      <x:c r="M162" s="12" t="str">
        <x:f>IF(L162="","",IF(L162="OK",0,1))</x:f>
      </x:c>
    </x:row>
    <x:row r="163" ht="23" customHeight="1">
      <x:c r="A163" s="5"/>
      <x:c r="B163" s="5"/>
      <x:c r="C163" s="6"/>
      <x:c r="D163" s="6"/>
      <x:c r="E163" s="12" t="str">
        <x:f>IF(COUNTA(A163:D163)=0,"",IF(OR(A163="",B163=""),"À compléter",IF(COUNTIFS($A$8:$A$207,A163)&gt;1,"ID doublon",IF(COUNTIFS(Effectifs!$A$8:$A$27,B163)&lt;&gt;1,"Personne inconnue",IF(INDEX(Effectifs!$E$8:$E$27,MATCH(B163,Effectifs!$A$8:$A$27,0))&lt;&gt;"OK","Effectif invalide","OK")))))</x:f>
      </x:c>
      <x:c r="F163" s="12" t="str">
        <x:f>IF(E163="","",IF(OR(NOT(ISNUMBER(C163)),NOT(ISNUMBER(D163))),"Date invalide",IF(OR(C163&lt;1,D163&lt;C163,C163&lt;&gt;INT(C163),D163&lt;&gt;INT(D163)),"Date invalide","OK")))</x:f>
      </x:c>
      <x:c r="G163" s="12" t="str">
        <x:f>IF(OR(E163&lt;&gt;"OK",F163&lt;&gt;"OK"),"",IF(C163&lt;INDEX(Effectifs!$C$8:$C$27,MATCH(B163,Effectifs!$A$8:$A$27,0)),"Hors contrat",IF(COUNTIFS(Effectifs!$A$8:$A$27,B163,Effectifs!$D$8:$D$27,"&gt;0")=0,"OK",IF(D163&gt;INDEX(Effectifs!$D$8:$D$27,MATCH(B163,Effectifs!$A$8:$A$27,0)),"Hors contrat","OK"))))</x:f>
      </x:c>
      <x:c r="H163" s="12" t="str">
        <x:f>IF(OR(E163&lt;&gt;"OK",F163&lt;&gt;"OK",G163&lt;&gt;"OK"),"",IF(COUNTIFS($B$8:$B$207,B163,$C$8:$C$207,"&lt;="&amp;D163,$D$8:$D$207,"&gt;="&amp;C163)&gt;1,"À examiner","OK"))</x:f>
      </x:c>
      <x:c r="I163" s="13" t="str">
        <x:f>IF(L163="OK",MAX(C163,Suivi!$B$5),"")</x:f>
      </x:c>
      <x:c r="J163" s="13" t="str">
        <x:f>IF(L163="OK",MIN(D163,Suivi!$B$6),"")</x:f>
      </x:c>
      <x:c r="K163" s="12" t="str">
        <x:f>IF(L163="OK",IF(J163&lt;I163,0,NETWORKDAYS(I163,J163)),"")</x:f>
      </x:c>
      <x:c r="L163" s="12" t="str">
        <x:f>IF(E163="","",IF(E163&lt;&gt;"OK",E163,IF(F163&lt;&gt;"OK",F163,IF(G163&lt;&gt;"OK",G163,IF(H163&lt;&gt;"OK","Chevauchement",IF(Suivi!$B$7&lt;&gt;"OK","Période invalide","OK"))))))</x:f>
      </x:c>
      <x:c r="M163" s="12" t="str">
        <x:f>IF(L163="","",IF(L163="OK",0,1))</x:f>
      </x:c>
    </x:row>
    <x:row r="164" ht="23" customHeight="1">
      <x:c r="A164" s="5"/>
      <x:c r="B164" s="5"/>
      <x:c r="C164" s="6"/>
      <x:c r="D164" s="6"/>
      <x:c r="E164" s="12" t="str">
        <x:f>IF(COUNTA(A164:D164)=0,"",IF(OR(A164="",B164=""),"À compléter",IF(COUNTIFS($A$8:$A$207,A164)&gt;1,"ID doublon",IF(COUNTIFS(Effectifs!$A$8:$A$27,B164)&lt;&gt;1,"Personne inconnue",IF(INDEX(Effectifs!$E$8:$E$27,MATCH(B164,Effectifs!$A$8:$A$27,0))&lt;&gt;"OK","Effectif invalide","OK")))))</x:f>
      </x:c>
      <x:c r="F164" s="12" t="str">
        <x:f>IF(E164="","",IF(OR(NOT(ISNUMBER(C164)),NOT(ISNUMBER(D164))),"Date invalide",IF(OR(C164&lt;1,D164&lt;C164,C164&lt;&gt;INT(C164),D164&lt;&gt;INT(D164)),"Date invalide","OK")))</x:f>
      </x:c>
      <x:c r="G164" s="12" t="str">
        <x:f>IF(OR(E164&lt;&gt;"OK",F164&lt;&gt;"OK"),"",IF(C164&lt;INDEX(Effectifs!$C$8:$C$27,MATCH(B164,Effectifs!$A$8:$A$27,0)),"Hors contrat",IF(COUNTIFS(Effectifs!$A$8:$A$27,B164,Effectifs!$D$8:$D$27,"&gt;0")=0,"OK",IF(D164&gt;INDEX(Effectifs!$D$8:$D$27,MATCH(B164,Effectifs!$A$8:$A$27,0)),"Hors contrat","OK"))))</x:f>
      </x:c>
      <x:c r="H164" s="12" t="str">
        <x:f>IF(OR(E164&lt;&gt;"OK",F164&lt;&gt;"OK",G164&lt;&gt;"OK"),"",IF(COUNTIFS($B$8:$B$207,B164,$C$8:$C$207,"&lt;="&amp;D164,$D$8:$D$207,"&gt;="&amp;C164)&gt;1,"À examiner","OK"))</x:f>
      </x:c>
      <x:c r="I164" s="13" t="str">
        <x:f>IF(L164="OK",MAX(C164,Suivi!$B$5),"")</x:f>
      </x:c>
      <x:c r="J164" s="13" t="str">
        <x:f>IF(L164="OK",MIN(D164,Suivi!$B$6),"")</x:f>
      </x:c>
      <x:c r="K164" s="12" t="str">
        <x:f>IF(L164="OK",IF(J164&lt;I164,0,NETWORKDAYS(I164,J164)),"")</x:f>
      </x:c>
      <x:c r="L164" s="12" t="str">
        <x:f>IF(E164="","",IF(E164&lt;&gt;"OK",E164,IF(F164&lt;&gt;"OK",F164,IF(G164&lt;&gt;"OK",G164,IF(H164&lt;&gt;"OK","Chevauchement",IF(Suivi!$B$7&lt;&gt;"OK","Période invalide","OK"))))))</x:f>
      </x:c>
      <x:c r="M164" s="12" t="str">
        <x:f>IF(L164="","",IF(L164="OK",0,1))</x:f>
      </x:c>
    </x:row>
    <x:row r="165" ht="23" customHeight="1">
      <x:c r="A165" s="5"/>
      <x:c r="B165" s="5"/>
      <x:c r="C165" s="6"/>
      <x:c r="D165" s="6"/>
      <x:c r="E165" s="12" t="str">
        <x:f>IF(COUNTA(A165:D165)=0,"",IF(OR(A165="",B165=""),"À compléter",IF(COUNTIFS($A$8:$A$207,A165)&gt;1,"ID doublon",IF(COUNTIFS(Effectifs!$A$8:$A$27,B165)&lt;&gt;1,"Personne inconnue",IF(INDEX(Effectifs!$E$8:$E$27,MATCH(B165,Effectifs!$A$8:$A$27,0))&lt;&gt;"OK","Effectif invalide","OK")))))</x:f>
      </x:c>
      <x:c r="F165" s="12" t="str">
        <x:f>IF(E165="","",IF(OR(NOT(ISNUMBER(C165)),NOT(ISNUMBER(D165))),"Date invalide",IF(OR(C165&lt;1,D165&lt;C165,C165&lt;&gt;INT(C165),D165&lt;&gt;INT(D165)),"Date invalide","OK")))</x:f>
      </x:c>
      <x:c r="G165" s="12" t="str">
        <x:f>IF(OR(E165&lt;&gt;"OK",F165&lt;&gt;"OK"),"",IF(C165&lt;INDEX(Effectifs!$C$8:$C$27,MATCH(B165,Effectifs!$A$8:$A$27,0)),"Hors contrat",IF(COUNTIFS(Effectifs!$A$8:$A$27,B165,Effectifs!$D$8:$D$27,"&gt;0")=0,"OK",IF(D165&gt;INDEX(Effectifs!$D$8:$D$27,MATCH(B165,Effectifs!$A$8:$A$27,0)),"Hors contrat","OK"))))</x:f>
      </x:c>
      <x:c r="H165" s="12" t="str">
        <x:f>IF(OR(E165&lt;&gt;"OK",F165&lt;&gt;"OK",G165&lt;&gt;"OK"),"",IF(COUNTIFS($B$8:$B$207,B165,$C$8:$C$207,"&lt;="&amp;D165,$D$8:$D$207,"&gt;="&amp;C165)&gt;1,"À examiner","OK"))</x:f>
      </x:c>
      <x:c r="I165" s="13" t="str">
        <x:f>IF(L165="OK",MAX(C165,Suivi!$B$5),"")</x:f>
      </x:c>
      <x:c r="J165" s="13" t="str">
        <x:f>IF(L165="OK",MIN(D165,Suivi!$B$6),"")</x:f>
      </x:c>
      <x:c r="K165" s="12" t="str">
        <x:f>IF(L165="OK",IF(J165&lt;I165,0,NETWORKDAYS(I165,J165)),"")</x:f>
      </x:c>
      <x:c r="L165" s="12" t="str">
        <x:f>IF(E165="","",IF(E165&lt;&gt;"OK",E165,IF(F165&lt;&gt;"OK",F165,IF(G165&lt;&gt;"OK",G165,IF(H165&lt;&gt;"OK","Chevauchement",IF(Suivi!$B$7&lt;&gt;"OK","Période invalide","OK"))))))</x:f>
      </x:c>
      <x:c r="M165" s="12" t="str">
        <x:f>IF(L165="","",IF(L165="OK",0,1))</x:f>
      </x:c>
    </x:row>
    <x:row r="166" ht="23" customHeight="1">
      <x:c r="A166" s="5"/>
      <x:c r="B166" s="5"/>
      <x:c r="C166" s="6"/>
      <x:c r="D166" s="6"/>
      <x:c r="E166" s="12" t="str">
        <x:f>IF(COUNTA(A166:D166)=0,"",IF(OR(A166="",B166=""),"À compléter",IF(COUNTIFS($A$8:$A$207,A166)&gt;1,"ID doublon",IF(COUNTIFS(Effectifs!$A$8:$A$27,B166)&lt;&gt;1,"Personne inconnue",IF(INDEX(Effectifs!$E$8:$E$27,MATCH(B166,Effectifs!$A$8:$A$27,0))&lt;&gt;"OK","Effectif invalide","OK")))))</x:f>
      </x:c>
      <x:c r="F166" s="12" t="str">
        <x:f>IF(E166="","",IF(OR(NOT(ISNUMBER(C166)),NOT(ISNUMBER(D166))),"Date invalide",IF(OR(C166&lt;1,D166&lt;C166,C166&lt;&gt;INT(C166),D166&lt;&gt;INT(D166)),"Date invalide","OK")))</x:f>
      </x:c>
      <x:c r="G166" s="12" t="str">
        <x:f>IF(OR(E166&lt;&gt;"OK",F166&lt;&gt;"OK"),"",IF(C166&lt;INDEX(Effectifs!$C$8:$C$27,MATCH(B166,Effectifs!$A$8:$A$27,0)),"Hors contrat",IF(COUNTIFS(Effectifs!$A$8:$A$27,B166,Effectifs!$D$8:$D$27,"&gt;0")=0,"OK",IF(D166&gt;INDEX(Effectifs!$D$8:$D$27,MATCH(B166,Effectifs!$A$8:$A$27,0)),"Hors contrat","OK"))))</x:f>
      </x:c>
      <x:c r="H166" s="12" t="str">
        <x:f>IF(OR(E166&lt;&gt;"OK",F166&lt;&gt;"OK",G166&lt;&gt;"OK"),"",IF(COUNTIFS($B$8:$B$207,B166,$C$8:$C$207,"&lt;="&amp;D166,$D$8:$D$207,"&gt;="&amp;C166)&gt;1,"À examiner","OK"))</x:f>
      </x:c>
      <x:c r="I166" s="13" t="str">
        <x:f>IF(L166="OK",MAX(C166,Suivi!$B$5),"")</x:f>
      </x:c>
      <x:c r="J166" s="13" t="str">
        <x:f>IF(L166="OK",MIN(D166,Suivi!$B$6),"")</x:f>
      </x:c>
      <x:c r="K166" s="12" t="str">
        <x:f>IF(L166="OK",IF(J166&lt;I166,0,NETWORKDAYS(I166,J166)),"")</x:f>
      </x:c>
      <x:c r="L166" s="12" t="str">
        <x:f>IF(E166="","",IF(E166&lt;&gt;"OK",E166,IF(F166&lt;&gt;"OK",F166,IF(G166&lt;&gt;"OK",G166,IF(H166&lt;&gt;"OK","Chevauchement",IF(Suivi!$B$7&lt;&gt;"OK","Période invalide","OK"))))))</x:f>
      </x:c>
      <x:c r="M166" s="12" t="str">
        <x:f>IF(L166="","",IF(L166="OK",0,1))</x:f>
      </x:c>
    </x:row>
    <x:row r="167" ht="23" customHeight="1">
      <x:c r="A167" s="5"/>
      <x:c r="B167" s="5"/>
      <x:c r="C167" s="6"/>
      <x:c r="D167" s="6"/>
      <x:c r="E167" s="12" t="str">
        <x:f>IF(COUNTA(A167:D167)=0,"",IF(OR(A167="",B167=""),"À compléter",IF(COUNTIFS($A$8:$A$207,A167)&gt;1,"ID doublon",IF(COUNTIFS(Effectifs!$A$8:$A$27,B167)&lt;&gt;1,"Personne inconnue",IF(INDEX(Effectifs!$E$8:$E$27,MATCH(B167,Effectifs!$A$8:$A$27,0))&lt;&gt;"OK","Effectif invalide","OK")))))</x:f>
      </x:c>
      <x:c r="F167" s="12" t="str">
        <x:f>IF(E167="","",IF(OR(NOT(ISNUMBER(C167)),NOT(ISNUMBER(D167))),"Date invalide",IF(OR(C167&lt;1,D167&lt;C167,C167&lt;&gt;INT(C167),D167&lt;&gt;INT(D167)),"Date invalide","OK")))</x:f>
      </x:c>
      <x:c r="G167" s="12" t="str">
        <x:f>IF(OR(E167&lt;&gt;"OK",F167&lt;&gt;"OK"),"",IF(C167&lt;INDEX(Effectifs!$C$8:$C$27,MATCH(B167,Effectifs!$A$8:$A$27,0)),"Hors contrat",IF(COUNTIFS(Effectifs!$A$8:$A$27,B167,Effectifs!$D$8:$D$27,"&gt;0")=0,"OK",IF(D167&gt;INDEX(Effectifs!$D$8:$D$27,MATCH(B167,Effectifs!$A$8:$A$27,0)),"Hors contrat","OK"))))</x:f>
      </x:c>
      <x:c r="H167" s="12" t="str">
        <x:f>IF(OR(E167&lt;&gt;"OK",F167&lt;&gt;"OK",G167&lt;&gt;"OK"),"",IF(COUNTIFS($B$8:$B$207,B167,$C$8:$C$207,"&lt;="&amp;D167,$D$8:$D$207,"&gt;="&amp;C167)&gt;1,"À examiner","OK"))</x:f>
      </x:c>
      <x:c r="I167" s="13" t="str">
        <x:f>IF(L167="OK",MAX(C167,Suivi!$B$5),"")</x:f>
      </x:c>
      <x:c r="J167" s="13" t="str">
        <x:f>IF(L167="OK",MIN(D167,Suivi!$B$6),"")</x:f>
      </x:c>
      <x:c r="K167" s="12" t="str">
        <x:f>IF(L167="OK",IF(J167&lt;I167,0,NETWORKDAYS(I167,J167)),"")</x:f>
      </x:c>
      <x:c r="L167" s="12" t="str">
        <x:f>IF(E167="","",IF(E167&lt;&gt;"OK",E167,IF(F167&lt;&gt;"OK",F167,IF(G167&lt;&gt;"OK",G167,IF(H167&lt;&gt;"OK","Chevauchement",IF(Suivi!$B$7&lt;&gt;"OK","Période invalide","OK"))))))</x:f>
      </x:c>
      <x:c r="M167" s="12" t="str">
        <x:f>IF(L167="","",IF(L167="OK",0,1))</x:f>
      </x:c>
    </x:row>
    <x:row r="168" ht="23" customHeight="1">
      <x:c r="A168" s="5"/>
      <x:c r="B168" s="5"/>
      <x:c r="C168" s="6"/>
      <x:c r="D168" s="6"/>
      <x:c r="E168" s="12" t="str">
        <x:f>IF(COUNTA(A168:D168)=0,"",IF(OR(A168="",B168=""),"À compléter",IF(COUNTIFS($A$8:$A$207,A168)&gt;1,"ID doublon",IF(COUNTIFS(Effectifs!$A$8:$A$27,B168)&lt;&gt;1,"Personne inconnue",IF(INDEX(Effectifs!$E$8:$E$27,MATCH(B168,Effectifs!$A$8:$A$27,0))&lt;&gt;"OK","Effectif invalide","OK")))))</x:f>
      </x:c>
      <x:c r="F168" s="12" t="str">
        <x:f>IF(E168="","",IF(OR(NOT(ISNUMBER(C168)),NOT(ISNUMBER(D168))),"Date invalide",IF(OR(C168&lt;1,D168&lt;C168,C168&lt;&gt;INT(C168),D168&lt;&gt;INT(D168)),"Date invalide","OK")))</x:f>
      </x:c>
      <x:c r="G168" s="12" t="str">
        <x:f>IF(OR(E168&lt;&gt;"OK",F168&lt;&gt;"OK"),"",IF(C168&lt;INDEX(Effectifs!$C$8:$C$27,MATCH(B168,Effectifs!$A$8:$A$27,0)),"Hors contrat",IF(COUNTIFS(Effectifs!$A$8:$A$27,B168,Effectifs!$D$8:$D$27,"&gt;0")=0,"OK",IF(D168&gt;INDEX(Effectifs!$D$8:$D$27,MATCH(B168,Effectifs!$A$8:$A$27,0)),"Hors contrat","OK"))))</x:f>
      </x:c>
      <x:c r="H168" s="12" t="str">
        <x:f>IF(OR(E168&lt;&gt;"OK",F168&lt;&gt;"OK",G168&lt;&gt;"OK"),"",IF(COUNTIFS($B$8:$B$207,B168,$C$8:$C$207,"&lt;="&amp;D168,$D$8:$D$207,"&gt;="&amp;C168)&gt;1,"À examiner","OK"))</x:f>
      </x:c>
      <x:c r="I168" s="13" t="str">
        <x:f>IF(L168="OK",MAX(C168,Suivi!$B$5),"")</x:f>
      </x:c>
      <x:c r="J168" s="13" t="str">
        <x:f>IF(L168="OK",MIN(D168,Suivi!$B$6),"")</x:f>
      </x:c>
      <x:c r="K168" s="12" t="str">
        <x:f>IF(L168="OK",IF(J168&lt;I168,0,NETWORKDAYS(I168,J168)),"")</x:f>
      </x:c>
      <x:c r="L168" s="12" t="str">
        <x:f>IF(E168="","",IF(E168&lt;&gt;"OK",E168,IF(F168&lt;&gt;"OK",F168,IF(G168&lt;&gt;"OK",G168,IF(H168&lt;&gt;"OK","Chevauchement",IF(Suivi!$B$7&lt;&gt;"OK","Période invalide","OK"))))))</x:f>
      </x:c>
      <x:c r="M168" s="12" t="str">
        <x:f>IF(L168="","",IF(L168="OK",0,1))</x:f>
      </x:c>
    </x:row>
    <x:row r="169" ht="23" customHeight="1">
      <x:c r="A169" s="5"/>
      <x:c r="B169" s="5"/>
      <x:c r="C169" s="6"/>
      <x:c r="D169" s="6"/>
      <x:c r="E169" s="12" t="str">
        <x:f>IF(COUNTA(A169:D169)=0,"",IF(OR(A169="",B169=""),"À compléter",IF(COUNTIFS($A$8:$A$207,A169)&gt;1,"ID doublon",IF(COUNTIFS(Effectifs!$A$8:$A$27,B169)&lt;&gt;1,"Personne inconnue",IF(INDEX(Effectifs!$E$8:$E$27,MATCH(B169,Effectifs!$A$8:$A$27,0))&lt;&gt;"OK","Effectif invalide","OK")))))</x:f>
      </x:c>
      <x:c r="F169" s="12" t="str">
        <x:f>IF(E169="","",IF(OR(NOT(ISNUMBER(C169)),NOT(ISNUMBER(D169))),"Date invalide",IF(OR(C169&lt;1,D169&lt;C169,C169&lt;&gt;INT(C169),D169&lt;&gt;INT(D169)),"Date invalide","OK")))</x:f>
      </x:c>
      <x:c r="G169" s="12" t="str">
        <x:f>IF(OR(E169&lt;&gt;"OK",F169&lt;&gt;"OK"),"",IF(C169&lt;INDEX(Effectifs!$C$8:$C$27,MATCH(B169,Effectifs!$A$8:$A$27,0)),"Hors contrat",IF(COUNTIFS(Effectifs!$A$8:$A$27,B169,Effectifs!$D$8:$D$27,"&gt;0")=0,"OK",IF(D169&gt;INDEX(Effectifs!$D$8:$D$27,MATCH(B169,Effectifs!$A$8:$A$27,0)),"Hors contrat","OK"))))</x:f>
      </x:c>
      <x:c r="H169" s="12" t="str">
        <x:f>IF(OR(E169&lt;&gt;"OK",F169&lt;&gt;"OK",G169&lt;&gt;"OK"),"",IF(COUNTIFS($B$8:$B$207,B169,$C$8:$C$207,"&lt;="&amp;D169,$D$8:$D$207,"&gt;="&amp;C169)&gt;1,"À examiner","OK"))</x:f>
      </x:c>
      <x:c r="I169" s="13" t="str">
        <x:f>IF(L169="OK",MAX(C169,Suivi!$B$5),"")</x:f>
      </x:c>
      <x:c r="J169" s="13" t="str">
        <x:f>IF(L169="OK",MIN(D169,Suivi!$B$6),"")</x:f>
      </x:c>
      <x:c r="K169" s="12" t="str">
        <x:f>IF(L169="OK",IF(J169&lt;I169,0,NETWORKDAYS(I169,J169)),"")</x:f>
      </x:c>
      <x:c r="L169" s="12" t="str">
        <x:f>IF(E169="","",IF(E169&lt;&gt;"OK",E169,IF(F169&lt;&gt;"OK",F169,IF(G169&lt;&gt;"OK",G169,IF(H169&lt;&gt;"OK","Chevauchement",IF(Suivi!$B$7&lt;&gt;"OK","Période invalide","OK"))))))</x:f>
      </x:c>
      <x:c r="M169" s="12" t="str">
        <x:f>IF(L169="","",IF(L169="OK",0,1))</x:f>
      </x:c>
    </x:row>
    <x:row r="170" ht="23" customHeight="1">
      <x:c r="A170" s="5"/>
      <x:c r="B170" s="5"/>
      <x:c r="C170" s="6"/>
      <x:c r="D170" s="6"/>
      <x:c r="E170" s="12" t="str">
        <x:f>IF(COUNTA(A170:D170)=0,"",IF(OR(A170="",B170=""),"À compléter",IF(COUNTIFS($A$8:$A$207,A170)&gt;1,"ID doublon",IF(COUNTIFS(Effectifs!$A$8:$A$27,B170)&lt;&gt;1,"Personne inconnue",IF(INDEX(Effectifs!$E$8:$E$27,MATCH(B170,Effectifs!$A$8:$A$27,0))&lt;&gt;"OK","Effectif invalide","OK")))))</x:f>
      </x:c>
      <x:c r="F170" s="12" t="str">
        <x:f>IF(E170="","",IF(OR(NOT(ISNUMBER(C170)),NOT(ISNUMBER(D170))),"Date invalide",IF(OR(C170&lt;1,D170&lt;C170,C170&lt;&gt;INT(C170),D170&lt;&gt;INT(D170)),"Date invalide","OK")))</x:f>
      </x:c>
      <x:c r="G170" s="12" t="str">
        <x:f>IF(OR(E170&lt;&gt;"OK",F170&lt;&gt;"OK"),"",IF(C170&lt;INDEX(Effectifs!$C$8:$C$27,MATCH(B170,Effectifs!$A$8:$A$27,0)),"Hors contrat",IF(COUNTIFS(Effectifs!$A$8:$A$27,B170,Effectifs!$D$8:$D$27,"&gt;0")=0,"OK",IF(D170&gt;INDEX(Effectifs!$D$8:$D$27,MATCH(B170,Effectifs!$A$8:$A$27,0)),"Hors contrat","OK"))))</x:f>
      </x:c>
      <x:c r="H170" s="12" t="str">
        <x:f>IF(OR(E170&lt;&gt;"OK",F170&lt;&gt;"OK",G170&lt;&gt;"OK"),"",IF(COUNTIFS($B$8:$B$207,B170,$C$8:$C$207,"&lt;="&amp;D170,$D$8:$D$207,"&gt;="&amp;C170)&gt;1,"À examiner","OK"))</x:f>
      </x:c>
      <x:c r="I170" s="13" t="str">
        <x:f>IF(L170="OK",MAX(C170,Suivi!$B$5),"")</x:f>
      </x:c>
      <x:c r="J170" s="13" t="str">
        <x:f>IF(L170="OK",MIN(D170,Suivi!$B$6),"")</x:f>
      </x:c>
      <x:c r="K170" s="12" t="str">
        <x:f>IF(L170="OK",IF(J170&lt;I170,0,NETWORKDAYS(I170,J170)),"")</x:f>
      </x:c>
      <x:c r="L170" s="12" t="str">
        <x:f>IF(E170="","",IF(E170&lt;&gt;"OK",E170,IF(F170&lt;&gt;"OK",F170,IF(G170&lt;&gt;"OK",G170,IF(H170&lt;&gt;"OK","Chevauchement",IF(Suivi!$B$7&lt;&gt;"OK","Période invalide","OK"))))))</x:f>
      </x:c>
      <x:c r="M170" s="12" t="str">
        <x:f>IF(L170="","",IF(L170="OK",0,1))</x:f>
      </x:c>
    </x:row>
    <x:row r="171" ht="23" customHeight="1">
      <x:c r="A171" s="5"/>
      <x:c r="B171" s="5"/>
      <x:c r="C171" s="6"/>
      <x:c r="D171" s="6"/>
      <x:c r="E171" s="12" t="str">
        <x:f>IF(COUNTA(A171:D171)=0,"",IF(OR(A171="",B171=""),"À compléter",IF(COUNTIFS($A$8:$A$207,A171)&gt;1,"ID doublon",IF(COUNTIFS(Effectifs!$A$8:$A$27,B171)&lt;&gt;1,"Personne inconnue",IF(INDEX(Effectifs!$E$8:$E$27,MATCH(B171,Effectifs!$A$8:$A$27,0))&lt;&gt;"OK","Effectif invalide","OK")))))</x:f>
      </x:c>
      <x:c r="F171" s="12" t="str">
        <x:f>IF(E171="","",IF(OR(NOT(ISNUMBER(C171)),NOT(ISNUMBER(D171))),"Date invalide",IF(OR(C171&lt;1,D171&lt;C171,C171&lt;&gt;INT(C171),D171&lt;&gt;INT(D171)),"Date invalide","OK")))</x:f>
      </x:c>
      <x:c r="G171" s="12" t="str">
        <x:f>IF(OR(E171&lt;&gt;"OK",F171&lt;&gt;"OK"),"",IF(C171&lt;INDEX(Effectifs!$C$8:$C$27,MATCH(B171,Effectifs!$A$8:$A$27,0)),"Hors contrat",IF(COUNTIFS(Effectifs!$A$8:$A$27,B171,Effectifs!$D$8:$D$27,"&gt;0")=0,"OK",IF(D171&gt;INDEX(Effectifs!$D$8:$D$27,MATCH(B171,Effectifs!$A$8:$A$27,0)),"Hors contrat","OK"))))</x:f>
      </x:c>
      <x:c r="H171" s="12" t="str">
        <x:f>IF(OR(E171&lt;&gt;"OK",F171&lt;&gt;"OK",G171&lt;&gt;"OK"),"",IF(COUNTIFS($B$8:$B$207,B171,$C$8:$C$207,"&lt;="&amp;D171,$D$8:$D$207,"&gt;="&amp;C171)&gt;1,"À examiner","OK"))</x:f>
      </x:c>
      <x:c r="I171" s="13" t="str">
        <x:f>IF(L171="OK",MAX(C171,Suivi!$B$5),"")</x:f>
      </x:c>
      <x:c r="J171" s="13" t="str">
        <x:f>IF(L171="OK",MIN(D171,Suivi!$B$6),"")</x:f>
      </x:c>
      <x:c r="K171" s="12" t="str">
        <x:f>IF(L171="OK",IF(J171&lt;I171,0,NETWORKDAYS(I171,J171)),"")</x:f>
      </x:c>
      <x:c r="L171" s="12" t="str">
        <x:f>IF(E171="","",IF(E171&lt;&gt;"OK",E171,IF(F171&lt;&gt;"OK",F171,IF(G171&lt;&gt;"OK",G171,IF(H171&lt;&gt;"OK","Chevauchement",IF(Suivi!$B$7&lt;&gt;"OK","Période invalide","OK"))))))</x:f>
      </x:c>
      <x:c r="M171" s="12" t="str">
        <x:f>IF(L171="","",IF(L171="OK",0,1))</x:f>
      </x:c>
    </x:row>
    <x:row r="172" ht="23" customHeight="1">
      <x:c r="A172" s="5"/>
      <x:c r="B172" s="5"/>
      <x:c r="C172" s="6"/>
      <x:c r="D172" s="6"/>
      <x:c r="E172" s="12" t="str">
        <x:f>IF(COUNTA(A172:D172)=0,"",IF(OR(A172="",B172=""),"À compléter",IF(COUNTIFS($A$8:$A$207,A172)&gt;1,"ID doublon",IF(COUNTIFS(Effectifs!$A$8:$A$27,B172)&lt;&gt;1,"Personne inconnue",IF(INDEX(Effectifs!$E$8:$E$27,MATCH(B172,Effectifs!$A$8:$A$27,0))&lt;&gt;"OK","Effectif invalide","OK")))))</x:f>
      </x:c>
      <x:c r="F172" s="12" t="str">
        <x:f>IF(E172="","",IF(OR(NOT(ISNUMBER(C172)),NOT(ISNUMBER(D172))),"Date invalide",IF(OR(C172&lt;1,D172&lt;C172,C172&lt;&gt;INT(C172),D172&lt;&gt;INT(D172)),"Date invalide","OK")))</x:f>
      </x:c>
      <x:c r="G172" s="12" t="str">
        <x:f>IF(OR(E172&lt;&gt;"OK",F172&lt;&gt;"OK"),"",IF(C172&lt;INDEX(Effectifs!$C$8:$C$27,MATCH(B172,Effectifs!$A$8:$A$27,0)),"Hors contrat",IF(COUNTIFS(Effectifs!$A$8:$A$27,B172,Effectifs!$D$8:$D$27,"&gt;0")=0,"OK",IF(D172&gt;INDEX(Effectifs!$D$8:$D$27,MATCH(B172,Effectifs!$A$8:$A$27,0)),"Hors contrat","OK"))))</x:f>
      </x:c>
      <x:c r="H172" s="12" t="str">
        <x:f>IF(OR(E172&lt;&gt;"OK",F172&lt;&gt;"OK",G172&lt;&gt;"OK"),"",IF(COUNTIFS($B$8:$B$207,B172,$C$8:$C$207,"&lt;="&amp;D172,$D$8:$D$207,"&gt;="&amp;C172)&gt;1,"À examiner","OK"))</x:f>
      </x:c>
      <x:c r="I172" s="13" t="str">
        <x:f>IF(L172="OK",MAX(C172,Suivi!$B$5),"")</x:f>
      </x:c>
      <x:c r="J172" s="13" t="str">
        <x:f>IF(L172="OK",MIN(D172,Suivi!$B$6),"")</x:f>
      </x:c>
      <x:c r="K172" s="12" t="str">
        <x:f>IF(L172="OK",IF(J172&lt;I172,0,NETWORKDAYS(I172,J172)),"")</x:f>
      </x:c>
      <x:c r="L172" s="12" t="str">
        <x:f>IF(E172="","",IF(E172&lt;&gt;"OK",E172,IF(F172&lt;&gt;"OK",F172,IF(G172&lt;&gt;"OK",G172,IF(H172&lt;&gt;"OK","Chevauchement",IF(Suivi!$B$7&lt;&gt;"OK","Période invalide","OK"))))))</x:f>
      </x:c>
      <x:c r="M172" s="12" t="str">
        <x:f>IF(L172="","",IF(L172="OK",0,1))</x:f>
      </x:c>
    </x:row>
    <x:row r="173" ht="23" customHeight="1">
      <x:c r="A173" s="5"/>
      <x:c r="B173" s="5"/>
      <x:c r="C173" s="6"/>
      <x:c r="D173" s="6"/>
      <x:c r="E173" s="12" t="str">
        <x:f>IF(COUNTA(A173:D173)=0,"",IF(OR(A173="",B173=""),"À compléter",IF(COUNTIFS($A$8:$A$207,A173)&gt;1,"ID doublon",IF(COUNTIFS(Effectifs!$A$8:$A$27,B173)&lt;&gt;1,"Personne inconnue",IF(INDEX(Effectifs!$E$8:$E$27,MATCH(B173,Effectifs!$A$8:$A$27,0))&lt;&gt;"OK","Effectif invalide","OK")))))</x:f>
      </x:c>
      <x:c r="F173" s="12" t="str">
        <x:f>IF(E173="","",IF(OR(NOT(ISNUMBER(C173)),NOT(ISNUMBER(D173))),"Date invalide",IF(OR(C173&lt;1,D173&lt;C173,C173&lt;&gt;INT(C173),D173&lt;&gt;INT(D173)),"Date invalide","OK")))</x:f>
      </x:c>
      <x:c r="G173" s="12" t="str">
        <x:f>IF(OR(E173&lt;&gt;"OK",F173&lt;&gt;"OK"),"",IF(C173&lt;INDEX(Effectifs!$C$8:$C$27,MATCH(B173,Effectifs!$A$8:$A$27,0)),"Hors contrat",IF(COUNTIFS(Effectifs!$A$8:$A$27,B173,Effectifs!$D$8:$D$27,"&gt;0")=0,"OK",IF(D173&gt;INDEX(Effectifs!$D$8:$D$27,MATCH(B173,Effectifs!$A$8:$A$27,0)),"Hors contrat","OK"))))</x:f>
      </x:c>
      <x:c r="H173" s="12" t="str">
        <x:f>IF(OR(E173&lt;&gt;"OK",F173&lt;&gt;"OK",G173&lt;&gt;"OK"),"",IF(COUNTIFS($B$8:$B$207,B173,$C$8:$C$207,"&lt;="&amp;D173,$D$8:$D$207,"&gt;="&amp;C173)&gt;1,"À examiner","OK"))</x:f>
      </x:c>
      <x:c r="I173" s="13" t="str">
        <x:f>IF(L173="OK",MAX(C173,Suivi!$B$5),"")</x:f>
      </x:c>
      <x:c r="J173" s="13" t="str">
        <x:f>IF(L173="OK",MIN(D173,Suivi!$B$6),"")</x:f>
      </x:c>
      <x:c r="K173" s="12" t="str">
        <x:f>IF(L173="OK",IF(J173&lt;I173,0,NETWORKDAYS(I173,J173)),"")</x:f>
      </x:c>
      <x:c r="L173" s="12" t="str">
        <x:f>IF(E173="","",IF(E173&lt;&gt;"OK",E173,IF(F173&lt;&gt;"OK",F173,IF(G173&lt;&gt;"OK",G173,IF(H173&lt;&gt;"OK","Chevauchement",IF(Suivi!$B$7&lt;&gt;"OK","Période invalide","OK"))))))</x:f>
      </x:c>
      <x:c r="M173" s="12" t="str">
        <x:f>IF(L173="","",IF(L173="OK",0,1))</x:f>
      </x:c>
    </x:row>
    <x:row r="174" ht="23" customHeight="1">
      <x:c r="A174" s="5"/>
      <x:c r="B174" s="5"/>
      <x:c r="C174" s="6"/>
      <x:c r="D174" s="6"/>
      <x:c r="E174" s="12" t="str">
        <x:f>IF(COUNTA(A174:D174)=0,"",IF(OR(A174="",B174=""),"À compléter",IF(COUNTIFS($A$8:$A$207,A174)&gt;1,"ID doublon",IF(COUNTIFS(Effectifs!$A$8:$A$27,B174)&lt;&gt;1,"Personne inconnue",IF(INDEX(Effectifs!$E$8:$E$27,MATCH(B174,Effectifs!$A$8:$A$27,0))&lt;&gt;"OK","Effectif invalide","OK")))))</x:f>
      </x:c>
      <x:c r="F174" s="12" t="str">
        <x:f>IF(E174="","",IF(OR(NOT(ISNUMBER(C174)),NOT(ISNUMBER(D174))),"Date invalide",IF(OR(C174&lt;1,D174&lt;C174,C174&lt;&gt;INT(C174),D174&lt;&gt;INT(D174)),"Date invalide","OK")))</x:f>
      </x:c>
      <x:c r="G174" s="12" t="str">
        <x:f>IF(OR(E174&lt;&gt;"OK",F174&lt;&gt;"OK"),"",IF(C174&lt;INDEX(Effectifs!$C$8:$C$27,MATCH(B174,Effectifs!$A$8:$A$27,0)),"Hors contrat",IF(COUNTIFS(Effectifs!$A$8:$A$27,B174,Effectifs!$D$8:$D$27,"&gt;0")=0,"OK",IF(D174&gt;INDEX(Effectifs!$D$8:$D$27,MATCH(B174,Effectifs!$A$8:$A$27,0)),"Hors contrat","OK"))))</x:f>
      </x:c>
      <x:c r="H174" s="12" t="str">
        <x:f>IF(OR(E174&lt;&gt;"OK",F174&lt;&gt;"OK",G174&lt;&gt;"OK"),"",IF(COUNTIFS($B$8:$B$207,B174,$C$8:$C$207,"&lt;="&amp;D174,$D$8:$D$207,"&gt;="&amp;C174)&gt;1,"À examiner","OK"))</x:f>
      </x:c>
      <x:c r="I174" s="13" t="str">
        <x:f>IF(L174="OK",MAX(C174,Suivi!$B$5),"")</x:f>
      </x:c>
      <x:c r="J174" s="13" t="str">
        <x:f>IF(L174="OK",MIN(D174,Suivi!$B$6),"")</x:f>
      </x:c>
      <x:c r="K174" s="12" t="str">
        <x:f>IF(L174="OK",IF(J174&lt;I174,0,NETWORKDAYS(I174,J174)),"")</x:f>
      </x:c>
      <x:c r="L174" s="12" t="str">
        <x:f>IF(E174="","",IF(E174&lt;&gt;"OK",E174,IF(F174&lt;&gt;"OK",F174,IF(G174&lt;&gt;"OK",G174,IF(H174&lt;&gt;"OK","Chevauchement",IF(Suivi!$B$7&lt;&gt;"OK","Période invalide","OK"))))))</x:f>
      </x:c>
      <x:c r="M174" s="12" t="str">
        <x:f>IF(L174="","",IF(L174="OK",0,1))</x:f>
      </x:c>
    </x:row>
    <x:row r="175" ht="23" customHeight="1">
      <x:c r="A175" s="5"/>
      <x:c r="B175" s="5"/>
      <x:c r="C175" s="6"/>
      <x:c r="D175" s="6"/>
      <x:c r="E175" s="12" t="str">
        <x:f>IF(COUNTA(A175:D175)=0,"",IF(OR(A175="",B175=""),"À compléter",IF(COUNTIFS($A$8:$A$207,A175)&gt;1,"ID doublon",IF(COUNTIFS(Effectifs!$A$8:$A$27,B175)&lt;&gt;1,"Personne inconnue",IF(INDEX(Effectifs!$E$8:$E$27,MATCH(B175,Effectifs!$A$8:$A$27,0))&lt;&gt;"OK","Effectif invalide","OK")))))</x:f>
      </x:c>
      <x:c r="F175" s="12" t="str">
        <x:f>IF(E175="","",IF(OR(NOT(ISNUMBER(C175)),NOT(ISNUMBER(D175))),"Date invalide",IF(OR(C175&lt;1,D175&lt;C175,C175&lt;&gt;INT(C175),D175&lt;&gt;INT(D175)),"Date invalide","OK")))</x:f>
      </x:c>
      <x:c r="G175" s="12" t="str">
        <x:f>IF(OR(E175&lt;&gt;"OK",F175&lt;&gt;"OK"),"",IF(C175&lt;INDEX(Effectifs!$C$8:$C$27,MATCH(B175,Effectifs!$A$8:$A$27,0)),"Hors contrat",IF(COUNTIFS(Effectifs!$A$8:$A$27,B175,Effectifs!$D$8:$D$27,"&gt;0")=0,"OK",IF(D175&gt;INDEX(Effectifs!$D$8:$D$27,MATCH(B175,Effectifs!$A$8:$A$27,0)),"Hors contrat","OK"))))</x:f>
      </x:c>
      <x:c r="H175" s="12" t="str">
        <x:f>IF(OR(E175&lt;&gt;"OK",F175&lt;&gt;"OK",G175&lt;&gt;"OK"),"",IF(COUNTIFS($B$8:$B$207,B175,$C$8:$C$207,"&lt;="&amp;D175,$D$8:$D$207,"&gt;="&amp;C175)&gt;1,"À examiner","OK"))</x:f>
      </x:c>
      <x:c r="I175" s="13" t="str">
        <x:f>IF(L175="OK",MAX(C175,Suivi!$B$5),"")</x:f>
      </x:c>
      <x:c r="J175" s="13" t="str">
        <x:f>IF(L175="OK",MIN(D175,Suivi!$B$6),"")</x:f>
      </x:c>
      <x:c r="K175" s="12" t="str">
        <x:f>IF(L175="OK",IF(J175&lt;I175,0,NETWORKDAYS(I175,J175)),"")</x:f>
      </x:c>
      <x:c r="L175" s="12" t="str">
        <x:f>IF(E175="","",IF(E175&lt;&gt;"OK",E175,IF(F175&lt;&gt;"OK",F175,IF(G175&lt;&gt;"OK",G175,IF(H175&lt;&gt;"OK","Chevauchement",IF(Suivi!$B$7&lt;&gt;"OK","Période invalide","OK"))))))</x:f>
      </x:c>
      <x:c r="M175" s="12" t="str">
        <x:f>IF(L175="","",IF(L175="OK",0,1))</x:f>
      </x:c>
    </x:row>
    <x:row r="176" ht="23" customHeight="1">
      <x:c r="A176" s="5"/>
      <x:c r="B176" s="5"/>
      <x:c r="C176" s="6"/>
      <x:c r="D176" s="6"/>
      <x:c r="E176" s="12" t="str">
        <x:f>IF(COUNTA(A176:D176)=0,"",IF(OR(A176="",B176=""),"À compléter",IF(COUNTIFS($A$8:$A$207,A176)&gt;1,"ID doublon",IF(COUNTIFS(Effectifs!$A$8:$A$27,B176)&lt;&gt;1,"Personne inconnue",IF(INDEX(Effectifs!$E$8:$E$27,MATCH(B176,Effectifs!$A$8:$A$27,0))&lt;&gt;"OK","Effectif invalide","OK")))))</x:f>
      </x:c>
      <x:c r="F176" s="12" t="str">
        <x:f>IF(E176="","",IF(OR(NOT(ISNUMBER(C176)),NOT(ISNUMBER(D176))),"Date invalide",IF(OR(C176&lt;1,D176&lt;C176,C176&lt;&gt;INT(C176),D176&lt;&gt;INT(D176)),"Date invalide","OK")))</x:f>
      </x:c>
      <x:c r="G176" s="12" t="str">
        <x:f>IF(OR(E176&lt;&gt;"OK",F176&lt;&gt;"OK"),"",IF(C176&lt;INDEX(Effectifs!$C$8:$C$27,MATCH(B176,Effectifs!$A$8:$A$27,0)),"Hors contrat",IF(COUNTIFS(Effectifs!$A$8:$A$27,B176,Effectifs!$D$8:$D$27,"&gt;0")=0,"OK",IF(D176&gt;INDEX(Effectifs!$D$8:$D$27,MATCH(B176,Effectifs!$A$8:$A$27,0)),"Hors contrat","OK"))))</x:f>
      </x:c>
      <x:c r="H176" s="12" t="str">
        <x:f>IF(OR(E176&lt;&gt;"OK",F176&lt;&gt;"OK",G176&lt;&gt;"OK"),"",IF(COUNTIFS($B$8:$B$207,B176,$C$8:$C$207,"&lt;="&amp;D176,$D$8:$D$207,"&gt;="&amp;C176)&gt;1,"À examiner","OK"))</x:f>
      </x:c>
      <x:c r="I176" s="13" t="str">
        <x:f>IF(L176="OK",MAX(C176,Suivi!$B$5),"")</x:f>
      </x:c>
      <x:c r="J176" s="13" t="str">
        <x:f>IF(L176="OK",MIN(D176,Suivi!$B$6),"")</x:f>
      </x:c>
      <x:c r="K176" s="12" t="str">
        <x:f>IF(L176="OK",IF(J176&lt;I176,0,NETWORKDAYS(I176,J176)),"")</x:f>
      </x:c>
      <x:c r="L176" s="12" t="str">
        <x:f>IF(E176="","",IF(E176&lt;&gt;"OK",E176,IF(F176&lt;&gt;"OK",F176,IF(G176&lt;&gt;"OK",G176,IF(H176&lt;&gt;"OK","Chevauchement",IF(Suivi!$B$7&lt;&gt;"OK","Période invalide","OK"))))))</x:f>
      </x:c>
      <x:c r="M176" s="12" t="str">
        <x:f>IF(L176="","",IF(L176="OK",0,1))</x:f>
      </x:c>
    </x:row>
    <x:row r="177" ht="23" customHeight="1">
      <x:c r="A177" s="5"/>
      <x:c r="B177" s="5"/>
      <x:c r="C177" s="6"/>
      <x:c r="D177" s="6"/>
      <x:c r="E177" s="12" t="str">
        <x:f>IF(COUNTA(A177:D177)=0,"",IF(OR(A177="",B177=""),"À compléter",IF(COUNTIFS($A$8:$A$207,A177)&gt;1,"ID doublon",IF(COUNTIFS(Effectifs!$A$8:$A$27,B177)&lt;&gt;1,"Personne inconnue",IF(INDEX(Effectifs!$E$8:$E$27,MATCH(B177,Effectifs!$A$8:$A$27,0))&lt;&gt;"OK","Effectif invalide","OK")))))</x:f>
      </x:c>
      <x:c r="F177" s="12" t="str">
        <x:f>IF(E177="","",IF(OR(NOT(ISNUMBER(C177)),NOT(ISNUMBER(D177))),"Date invalide",IF(OR(C177&lt;1,D177&lt;C177,C177&lt;&gt;INT(C177),D177&lt;&gt;INT(D177)),"Date invalide","OK")))</x:f>
      </x:c>
      <x:c r="G177" s="12" t="str">
        <x:f>IF(OR(E177&lt;&gt;"OK",F177&lt;&gt;"OK"),"",IF(C177&lt;INDEX(Effectifs!$C$8:$C$27,MATCH(B177,Effectifs!$A$8:$A$27,0)),"Hors contrat",IF(COUNTIFS(Effectifs!$A$8:$A$27,B177,Effectifs!$D$8:$D$27,"&gt;0")=0,"OK",IF(D177&gt;INDEX(Effectifs!$D$8:$D$27,MATCH(B177,Effectifs!$A$8:$A$27,0)),"Hors contrat","OK"))))</x:f>
      </x:c>
      <x:c r="H177" s="12" t="str">
        <x:f>IF(OR(E177&lt;&gt;"OK",F177&lt;&gt;"OK",G177&lt;&gt;"OK"),"",IF(COUNTIFS($B$8:$B$207,B177,$C$8:$C$207,"&lt;="&amp;D177,$D$8:$D$207,"&gt;="&amp;C177)&gt;1,"À examiner","OK"))</x:f>
      </x:c>
      <x:c r="I177" s="13" t="str">
        <x:f>IF(L177="OK",MAX(C177,Suivi!$B$5),"")</x:f>
      </x:c>
      <x:c r="J177" s="13" t="str">
        <x:f>IF(L177="OK",MIN(D177,Suivi!$B$6),"")</x:f>
      </x:c>
      <x:c r="K177" s="12" t="str">
        <x:f>IF(L177="OK",IF(J177&lt;I177,0,NETWORKDAYS(I177,J177)),"")</x:f>
      </x:c>
      <x:c r="L177" s="12" t="str">
        <x:f>IF(E177="","",IF(E177&lt;&gt;"OK",E177,IF(F177&lt;&gt;"OK",F177,IF(G177&lt;&gt;"OK",G177,IF(H177&lt;&gt;"OK","Chevauchement",IF(Suivi!$B$7&lt;&gt;"OK","Période invalide","OK"))))))</x:f>
      </x:c>
      <x:c r="M177" s="12" t="str">
        <x:f>IF(L177="","",IF(L177="OK",0,1))</x:f>
      </x:c>
    </x:row>
    <x:row r="178" ht="23" customHeight="1">
      <x:c r="A178" s="5"/>
      <x:c r="B178" s="5"/>
      <x:c r="C178" s="6"/>
      <x:c r="D178" s="6"/>
      <x:c r="E178" s="12" t="str">
        <x:f>IF(COUNTA(A178:D178)=0,"",IF(OR(A178="",B178=""),"À compléter",IF(COUNTIFS($A$8:$A$207,A178)&gt;1,"ID doublon",IF(COUNTIFS(Effectifs!$A$8:$A$27,B178)&lt;&gt;1,"Personne inconnue",IF(INDEX(Effectifs!$E$8:$E$27,MATCH(B178,Effectifs!$A$8:$A$27,0))&lt;&gt;"OK","Effectif invalide","OK")))))</x:f>
      </x:c>
      <x:c r="F178" s="12" t="str">
        <x:f>IF(E178="","",IF(OR(NOT(ISNUMBER(C178)),NOT(ISNUMBER(D178))),"Date invalide",IF(OR(C178&lt;1,D178&lt;C178,C178&lt;&gt;INT(C178),D178&lt;&gt;INT(D178)),"Date invalide","OK")))</x:f>
      </x:c>
      <x:c r="G178" s="12" t="str">
        <x:f>IF(OR(E178&lt;&gt;"OK",F178&lt;&gt;"OK"),"",IF(C178&lt;INDEX(Effectifs!$C$8:$C$27,MATCH(B178,Effectifs!$A$8:$A$27,0)),"Hors contrat",IF(COUNTIFS(Effectifs!$A$8:$A$27,B178,Effectifs!$D$8:$D$27,"&gt;0")=0,"OK",IF(D178&gt;INDEX(Effectifs!$D$8:$D$27,MATCH(B178,Effectifs!$A$8:$A$27,0)),"Hors contrat","OK"))))</x:f>
      </x:c>
      <x:c r="H178" s="12" t="str">
        <x:f>IF(OR(E178&lt;&gt;"OK",F178&lt;&gt;"OK",G178&lt;&gt;"OK"),"",IF(COUNTIFS($B$8:$B$207,B178,$C$8:$C$207,"&lt;="&amp;D178,$D$8:$D$207,"&gt;="&amp;C178)&gt;1,"À examiner","OK"))</x:f>
      </x:c>
      <x:c r="I178" s="13" t="str">
        <x:f>IF(L178="OK",MAX(C178,Suivi!$B$5),"")</x:f>
      </x:c>
      <x:c r="J178" s="13" t="str">
        <x:f>IF(L178="OK",MIN(D178,Suivi!$B$6),"")</x:f>
      </x:c>
      <x:c r="K178" s="12" t="str">
        <x:f>IF(L178="OK",IF(J178&lt;I178,0,NETWORKDAYS(I178,J178)),"")</x:f>
      </x:c>
      <x:c r="L178" s="12" t="str">
        <x:f>IF(E178="","",IF(E178&lt;&gt;"OK",E178,IF(F178&lt;&gt;"OK",F178,IF(G178&lt;&gt;"OK",G178,IF(H178&lt;&gt;"OK","Chevauchement",IF(Suivi!$B$7&lt;&gt;"OK","Période invalide","OK"))))))</x:f>
      </x:c>
      <x:c r="M178" s="12" t="str">
        <x:f>IF(L178="","",IF(L178="OK",0,1))</x:f>
      </x:c>
    </x:row>
    <x:row r="179" ht="23" customHeight="1">
      <x:c r="A179" s="5"/>
      <x:c r="B179" s="5"/>
      <x:c r="C179" s="6"/>
      <x:c r="D179" s="6"/>
      <x:c r="E179" s="12" t="str">
        <x:f>IF(COUNTA(A179:D179)=0,"",IF(OR(A179="",B179=""),"À compléter",IF(COUNTIFS($A$8:$A$207,A179)&gt;1,"ID doublon",IF(COUNTIFS(Effectifs!$A$8:$A$27,B179)&lt;&gt;1,"Personne inconnue",IF(INDEX(Effectifs!$E$8:$E$27,MATCH(B179,Effectifs!$A$8:$A$27,0))&lt;&gt;"OK","Effectif invalide","OK")))))</x:f>
      </x:c>
      <x:c r="F179" s="12" t="str">
        <x:f>IF(E179="","",IF(OR(NOT(ISNUMBER(C179)),NOT(ISNUMBER(D179))),"Date invalide",IF(OR(C179&lt;1,D179&lt;C179,C179&lt;&gt;INT(C179),D179&lt;&gt;INT(D179)),"Date invalide","OK")))</x:f>
      </x:c>
      <x:c r="G179" s="12" t="str">
        <x:f>IF(OR(E179&lt;&gt;"OK",F179&lt;&gt;"OK"),"",IF(C179&lt;INDEX(Effectifs!$C$8:$C$27,MATCH(B179,Effectifs!$A$8:$A$27,0)),"Hors contrat",IF(COUNTIFS(Effectifs!$A$8:$A$27,B179,Effectifs!$D$8:$D$27,"&gt;0")=0,"OK",IF(D179&gt;INDEX(Effectifs!$D$8:$D$27,MATCH(B179,Effectifs!$A$8:$A$27,0)),"Hors contrat","OK"))))</x:f>
      </x:c>
      <x:c r="H179" s="12" t="str">
        <x:f>IF(OR(E179&lt;&gt;"OK",F179&lt;&gt;"OK",G179&lt;&gt;"OK"),"",IF(COUNTIFS($B$8:$B$207,B179,$C$8:$C$207,"&lt;="&amp;D179,$D$8:$D$207,"&gt;="&amp;C179)&gt;1,"À examiner","OK"))</x:f>
      </x:c>
      <x:c r="I179" s="13" t="str">
        <x:f>IF(L179="OK",MAX(C179,Suivi!$B$5),"")</x:f>
      </x:c>
      <x:c r="J179" s="13" t="str">
        <x:f>IF(L179="OK",MIN(D179,Suivi!$B$6),"")</x:f>
      </x:c>
      <x:c r="K179" s="12" t="str">
        <x:f>IF(L179="OK",IF(J179&lt;I179,0,NETWORKDAYS(I179,J179)),"")</x:f>
      </x:c>
      <x:c r="L179" s="12" t="str">
        <x:f>IF(E179="","",IF(E179&lt;&gt;"OK",E179,IF(F179&lt;&gt;"OK",F179,IF(G179&lt;&gt;"OK",G179,IF(H179&lt;&gt;"OK","Chevauchement",IF(Suivi!$B$7&lt;&gt;"OK","Période invalide","OK"))))))</x:f>
      </x:c>
      <x:c r="M179" s="12" t="str">
        <x:f>IF(L179="","",IF(L179="OK",0,1))</x:f>
      </x:c>
    </x:row>
    <x:row r="180" ht="23" customHeight="1">
      <x:c r="A180" s="5"/>
      <x:c r="B180" s="5"/>
      <x:c r="C180" s="6"/>
      <x:c r="D180" s="6"/>
      <x:c r="E180" s="12" t="str">
        <x:f>IF(COUNTA(A180:D180)=0,"",IF(OR(A180="",B180=""),"À compléter",IF(COUNTIFS($A$8:$A$207,A180)&gt;1,"ID doublon",IF(COUNTIFS(Effectifs!$A$8:$A$27,B180)&lt;&gt;1,"Personne inconnue",IF(INDEX(Effectifs!$E$8:$E$27,MATCH(B180,Effectifs!$A$8:$A$27,0))&lt;&gt;"OK","Effectif invalide","OK")))))</x:f>
      </x:c>
      <x:c r="F180" s="12" t="str">
        <x:f>IF(E180="","",IF(OR(NOT(ISNUMBER(C180)),NOT(ISNUMBER(D180))),"Date invalide",IF(OR(C180&lt;1,D180&lt;C180,C180&lt;&gt;INT(C180),D180&lt;&gt;INT(D180)),"Date invalide","OK")))</x:f>
      </x:c>
      <x:c r="G180" s="12" t="str">
        <x:f>IF(OR(E180&lt;&gt;"OK",F180&lt;&gt;"OK"),"",IF(C180&lt;INDEX(Effectifs!$C$8:$C$27,MATCH(B180,Effectifs!$A$8:$A$27,0)),"Hors contrat",IF(COUNTIFS(Effectifs!$A$8:$A$27,B180,Effectifs!$D$8:$D$27,"&gt;0")=0,"OK",IF(D180&gt;INDEX(Effectifs!$D$8:$D$27,MATCH(B180,Effectifs!$A$8:$A$27,0)),"Hors contrat","OK"))))</x:f>
      </x:c>
      <x:c r="H180" s="12" t="str">
        <x:f>IF(OR(E180&lt;&gt;"OK",F180&lt;&gt;"OK",G180&lt;&gt;"OK"),"",IF(COUNTIFS($B$8:$B$207,B180,$C$8:$C$207,"&lt;="&amp;D180,$D$8:$D$207,"&gt;="&amp;C180)&gt;1,"À examiner","OK"))</x:f>
      </x:c>
      <x:c r="I180" s="13" t="str">
        <x:f>IF(L180="OK",MAX(C180,Suivi!$B$5),"")</x:f>
      </x:c>
      <x:c r="J180" s="13" t="str">
        <x:f>IF(L180="OK",MIN(D180,Suivi!$B$6),"")</x:f>
      </x:c>
      <x:c r="K180" s="12" t="str">
        <x:f>IF(L180="OK",IF(J180&lt;I180,0,NETWORKDAYS(I180,J180)),"")</x:f>
      </x:c>
      <x:c r="L180" s="12" t="str">
        <x:f>IF(E180="","",IF(E180&lt;&gt;"OK",E180,IF(F180&lt;&gt;"OK",F180,IF(G180&lt;&gt;"OK",G180,IF(H180&lt;&gt;"OK","Chevauchement",IF(Suivi!$B$7&lt;&gt;"OK","Période invalide","OK"))))))</x:f>
      </x:c>
      <x:c r="M180" s="12" t="str">
        <x:f>IF(L180="","",IF(L180="OK",0,1))</x:f>
      </x:c>
    </x:row>
    <x:row r="181" ht="23" customHeight="1">
      <x:c r="A181" s="5"/>
      <x:c r="B181" s="5"/>
      <x:c r="C181" s="6"/>
      <x:c r="D181" s="6"/>
      <x:c r="E181" s="12" t="str">
        <x:f>IF(COUNTA(A181:D181)=0,"",IF(OR(A181="",B181=""),"À compléter",IF(COUNTIFS($A$8:$A$207,A181)&gt;1,"ID doublon",IF(COUNTIFS(Effectifs!$A$8:$A$27,B181)&lt;&gt;1,"Personne inconnue",IF(INDEX(Effectifs!$E$8:$E$27,MATCH(B181,Effectifs!$A$8:$A$27,0))&lt;&gt;"OK","Effectif invalide","OK")))))</x:f>
      </x:c>
      <x:c r="F181" s="12" t="str">
        <x:f>IF(E181="","",IF(OR(NOT(ISNUMBER(C181)),NOT(ISNUMBER(D181))),"Date invalide",IF(OR(C181&lt;1,D181&lt;C181,C181&lt;&gt;INT(C181),D181&lt;&gt;INT(D181)),"Date invalide","OK")))</x:f>
      </x:c>
      <x:c r="G181" s="12" t="str">
        <x:f>IF(OR(E181&lt;&gt;"OK",F181&lt;&gt;"OK"),"",IF(C181&lt;INDEX(Effectifs!$C$8:$C$27,MATCH(B181,Effectifs!$A$8:$A$27,0)),"Hors contrat",IF(COUNTIFS(Effectifs!$A$8:$A$27,B181,Effectifs!$D$8:$D$27,"&gt;0")=0,"OK",IF(D181&gt;INDEX(Effectifs!$D$8:$D$27,MATCH(B181,Effectifs!$A$8:$A$27,0)),"Hors contrat","OK"))))</x:f>
      </x:c>
      <x:c r="H181" s="12" t="str">
        <x:f>IF(OR(E181&lt;&gt;"OK",F181&lt;&gt;"OK",G181&lt;&gt;"OK"),"",IF(COUNTIFS($B$8:$B$207,B181,$C$8:$C$207,"&lt;="&amp;D181,$D$8:$D$207,"&gt;="&amp;C181)&gt;1,"À examiner","OK"))</x:f>
      </x:c>
      <x:c r="I181" s="13" t="str">
        <x:f>IF(L181="OK",MAX(C181,Suivi!$B$5),"")</x:f>
      </x:c>
      <x:c r="J181" s="13" t="str">
        <x:f>IF(L181="OK",MIN(D181,Suivi!$B$6),"")</x:f>
      </x:c>
      <x:c r="K181" s="12" t="str">
        <x:f>IF(L181="OK",IF(J181&lt;I181,0,NETWORKDAYS(I181,J181)),"")</x:f>
      </x:c>
      <x:c r="L181" s="12" t="str">
        <x:f>IF(E181="","",IF(E181&lt;&gt;"OK",E181,IF(F181&lt;&gt;"OK",F181,IF(G181&lt;&gt;"OK",G181,IF(H181&lt;&gt;"OK","Chevauchement",IF(Suivi!$B$7&lt;&gt;"OK","Période invalide","OK"))))))</x:f>
      </x:c>
      <x:c r="M181" s="12" t="str">
        <x:f>IF(L181="","",IF(L181="OK",0,1))</x:f>
      </x:c>
    </x:row>
    <x:row r="182" ht="23" customHeight="1">
      <x:c r="A182" s="5"/>
      <x:c r="B182" s="5"/>
      <x:c r="C182" s="6"/>
      <x:c r="D182" s="6"/>
      <x:c r="E182" s="12" t="str">
        <x:f>IF(COUNTA(A182:D182)=0,"",IF(OR(A182="",B182=""),"À compléter",IF(COUNTIFS($A$8:$A$207,A182)&gt;1,"ID doublon",IF(COUNTIFS(Effectifs!$A$8:$A$27,B182)&lt;&gt;1,"Personne inconnue",IF(INDEX(Effectifs!$E$8:$E$27,MATCH(B182,Effectifs!$A$8:$A$27,0))&lt;&gt;"OK","Effectif invalide","OK")))))</x:f>
      </x:c>
      <x:c r="F182" s="12" t="str">
        <x:f>IF(E182="","",IF(OR(NOT(ISNUMBER(C182)),NOT(ISNUMBER(D182))),"Date invalide",IF(OR(C182&lt;1,D182&lt;C182,C182&lt;&gt;INT(C182),D182&lt;&gt;INT(D182)),"Date invalide","OK")))</x:f>
      </x:c>
      <x:c r="G182" s="12" t="str">
        <x:f>IF(OR(E182&lt;&gt;"OK",F182&lt;&gt;"OK"),"",IF(C182&lt;INDEX(Effectifs!$C$8:$C$27,MATCH(B182,Effectifs!$A$8:$A$27,0)),"Hors contrat",IF(COUNTIFS(Effectifs!$A$8:$A$27,B182,Effectifs!$D$8:$D$27,"&gt;0")=0,"OK",IF(D182&gt;INDEX(Effectifs!$D$8:$D$27,MATCH(B182,Effectifs!$A$8:$A$27,0)),"Hors contrat","OK"))))</x:f>
      </x:c>
      <x:c r="H182" s="12" t="str">
        <x:f>IF(OR(E182&lt;&gt;"OK",F182&lt;&gt;"OK",G182&lt;&gt;"OK"),"",IF(COUNTIFS($B$8:$B$207,B182,$C$8:$C$207,"&lt;="&amp;D182,$D$8:$D$207,"&gt;="&amp;C182)&gt;1,"À examiner","OK"))</x:f>
      </x:c>
      <x:c r="I182" s="13" t="str">
        <x:f>IF(L182="OK",MAX(C182,Suivi!$B$5),"")</x:f>
      </x:c>
      <x:c r="J182" s="13" t="str">
        <x:f>IF(L182="OK",MIN(D182,Suivi!$B$6),"")</x:f>
      </x:c>
      <x:c r="K182" s="12" t="str">
        <x:f>IF(L182="OK",IF(J182&lt;I182,0,NETWORKDAYS(I182,J182)),"")</x:f>
      </x:c>
      <x:c r="L182" s="12" t="str">
        <x:f>IF(E182="","",IF(E182&lt;&gt;"OK",E182,IF(F182&lt;&gt;"OK",F182,IF(G182&lt;&gt;"OK",G182,IF(H182&lt;&gt;"OK","Chevauchement",IF(Suivi!$B$7&lt;&gt;"OK","Période invalide","OK"))))))</x:f>
      </x:c>
      <x:c r="M182" s="12" t="str">
        <x:f>IF(L182="","",IF(L182="OK",0,1))</x:f>
      </x:c>
    </x:row>
    <x:row r="183" ht="23" customHeight="1">
      <x:c r="A183" s="5"/>
      <x:c r="B183" s="5"/>
      <x:c r="C183" s="6"/>
      <x:c r="D183" s="6"/>
      <x:c r="E183" s="12" t="str">
        <x:f>IF(COUNTA(A183:D183)=0,"",IF(OR(A183="",B183=""),"À compléter",IF(COUNTIFS($A$8:$A$207,A183)&gt;1,"ID doublon",IF(COUNTIFS(Effectifs!$A$8:$A$27,B183)&lt;&gt;1,"Personne inconnue",IF(INDEX(Effectifs!$E$8:$E$27,MATCH(B183,Effectifs!$A$8:$A$27,0))&lt;&gt;"OK","Effectif invalide","OK")))))</x:f>
      </x:c>
      <x:c r="F183" s="12" t="str">
        <x:f>IF(E183="","",IF(OR(NOT(ISNUMBER(C183)),NOT(ISNUMBER(D183))),"Date invalide",IF(OR(C183&lt;1,D183&lt;C183,C183&lt;&gt;INT(C183),D183&lt;&gt;INT(D183)),"Date invalide","OK")))</x:f>
      </x:c>
      <x:c r="G183" s="12" t="str">
        <x:f>IF(OR(E183&lt;&gt;"OK",F183&lt;&gt;"OK"),"",IF(C183&lt;INDEX(Effectifs!$C$8:$C$27,MATCH(B183,Effectifs!$A$8:$A$27,0)),"Hors contrat",IF(COUNTIFS(Effectifs!$A$8:$A$27,B183,Effectifs!$D$8:$D$27,"&gt;0")=0,"OK",IF(D183&gt;INDEX(Effectifs!$D$8:$D$27,MATCH(B183,Effectifs!$A$8:$A$27,0)),"Hors contrat","OK"))))</x:f>
      </x:c>
      <x:c r="H183" s="12" t="str">
        <x:f>IF(OR(E183&lt;&gt;"OK",F183&lt;&gt;"OK",G183&lt;&gt;"OK"),"",IF(COUNTIFS($B$8:$B$207,B183,$C$8:$C$207,"&lt;="&amp;D183,$D$8:$D$207,"&gt;="&amp;C183)&gt;1,"À examiner","OK"))</x:f>
      </x:c>
      <x:c r="I183" s="13" t="str">
        <x:f>IF(L183="OK",MAX(C183,Suivi!$B$5),"")</x:f>
      </x:c>
      <x:c r="J183" s="13" t="str">
        <x:f>IF(L183="OK",MIN(D183,Suivi!$B$6),"")</x:f>
      </x:c>
      <x:c r="K183" s="12" t="str">
        <x:f>IF(L183="OK",IF(J183&lt;I183,0,NETWORKDAYS(I183,J183)),"")</x:f>
      </x:c>
      <x:c r="L183" s="12" t="str">
        <x:f>IF(E183="","",IF(E183&lt;&gt;"OK",E183,IF(F183&lt;&gt;"OK",F183,IF(G183&lt;&gt;"OK",G183,IF(H183&lt;&gt;"OK","Chevauchement",IF(Suivi!$B$7&lt;&gt;"OK","Période invalide","OK"))))))</x:f>
      </x:c>
      <x:c r="M183" s="12" t="str">
        <x:f>IF(L183="","",IF(L183="OK",0,1))</x:f>
      </x:c>
    </x:row>
    <x:row r="184" ht="23" customHeight="1">
      <x:c r="A184" s="5"/>
      <x:c r="B184" s="5"/>
      <x:c r="C184" s="6"/>
      <x:c r="D184" s="6"/>
      <x:c r="E184" s="12" t="str">
        <x:f>IF(COUNTA(A184:D184)=0,"",IF(OR(A184="",B184=""),"À compléter",IF(COUNTIFS($A$8:$A$207,A184)&gt;1,"ID doublon",IF(COUNTIFS(Effectifs!$A$8:$A$27,B184)&lt;&gt;1,"Personne inconnue",IF(INDEX(Effectifs!$E$8:$E$27,MATCH(B184,Effectifs!$A$8:$A$27,0))&lt;&gt;"OK","Effectif invalide","OK")))))</x:f>
      </x:c>
      <x:c r="F184" s="12" t="str">
        <x:f>IF(E184="","",IF(OR(NOT(ISNUMBER(C184)),NOT(ISNUMBER(D184))),"Date invalide",IF(OR(C184&lt;1,D184&lt;C184,C184&lt;&gt;INT(C184),D184&lt;&gt;INT(D184)),"Date invalide","OK")))</x:f>
      </x:c>
      <x:c r="G184" s="12" t="str">
        <x:f>IF(OR(E184&lt;&gt;"OK",F184&lt;&gt;"OK"),"",IF(C184&lt;INDEX(Effectifs!$C$8:$C$27,MATCH(B184,Effectifs!$A$8:$A$27,0)),"Hors contrat",IF(COUNTIFS(Effectifs!$A$8:$A$27,B184,Effectifs!$D$8:$D$27,"&gt;0")=0,"OK",IF(D184&gt;INDEX(Effectifs!$D$8:$D$27,MATCH(B184,Effectifs!$A$8:$A$27,0)),"Hors contrat","OK"))))</x:f>
      </x:c>
      <x:c r="H184" s="12" t="str">
        <x:f>IF(OR(E184&lt;&gt;"OK",F184&lt;&gt;"OK",G184&lt;&gt;"OK"),"",IF(COUNTIFS($B$8:$B$207,B184,$C$8:$C$207,"&lt;="&amp;D184,$D$8:$D$207,"&gt;="&amp;C184)&gt;1,"À examiner","OK"))</x:f>
      </x:c>
      <x:c r="I184" s="13" t="str">
        <x:f>IF(L184="OK",MAX(C184,Suivi!$B$5),"")</x:f>
      </x:c>
      <x:c r="J184" s="13" t="str">
        <x:f>IF(L184="OK",MIN(D184,Suivi!$B$6),"")</x:f>
      </x:c>
      <x:c r="K184" s="12" t="str">
        <x:f>IF(L184="OK",IF(J184&lt;I184,0,NETWORKDAYS(I184,J184)),"")</x:f>
      </x:c>
      <x:c r="L184" s="12" t="str">
        <x:f>IF(E184="","",IF(E184&lt;&gt;"OK",E184,IF(F184&lt;&gt;"OK",F184,IF(G184&lt;&gt;"OK",G184,IF(H184&lt;&gt;"OK","Chevauchement",IF(Suivi!$B$7&lt;&gt;"OK","Période invalide","OK"))))))</x:f>
      </x:c>
      <x:c r="M184" s="12" t="str">
        <x:f>IF(L184="","",IF(L184="OK",0,1))</x:f>
      </x:c>
    </x:row>
    <x:row r="185" ht="23" customHeight="1">
      <x:c r="A185" s="5"/>
      <x:c r="B185" s="5"/>
      <x:c r="C185" s="6"/>
      <x:c r="D185" s="6"/>
      <x:c r="E185" s="12" t="str">
        <x:f>IF(COUNTA(A185:D185)=0,"",IF(OR(A185="",B185=""),"À compléter",IF(COUNTIFS($A$8:$A$207,A185)&gt;1,"ID doublon",IF(COUNTIFS(Effectifs!$A$8:$A$27,B185)&lt;&gt;1,"Personne inconnue",IF(INDEX(Effectifs!$E$8:$E$27,MATCH(B185,Effectifs!$A$8:$A$27,0))&lt;&gt;"OK","Effectif invalide","OK")))))</x:f>
      </x:c>
      <x:c r="F185" s="12" t="str">
        <x:f>IF(E185="","",IF(OR(NOT(ISNUMBER(C185)),NOT(ISNUMBER(D185))),"Date invalide",IF(OR(C185&lt;1,D185&lt;C185,C185&lt;&gt;INT(C185),D185&lt;&gt;INT(D185)),"Date invalide","OK")))</x:f>
      </x:c>
      <x:c r="G185" s="12" t="str">
        <x:f>IF(OR(E185&lt;&gt;"OK",F185&lt;&gt;"OK"),"",IF(C185&lt;INDEX(Effectifs!$C$8:$C$27,MATCH(B185,Effectifs!$A$8:$A$27,0)),"Hors contrat",IF(COUNTIFS(Effectifs!$A$8:$A$27,B185,Effectifs!$D$8:$D$27,"&gt;0")=0,"OK",IF(D185&gt;INDEX(Effectifs!$D$8:$D$27,MATCH(B185,Effectifs!$A$8:$A$27,0)),"Hors contrat","OK"))))</x:f>
      </x:c>
      <x:c r="H185" s="12" t="str">
        <x:f>IF(OR(E185&lt;&gt;"OK",F185&lt;&gt;"OK",G185&lt;&gt;"OK"),"",IF(COUNTIFS($B$8:$B$207,B185,$C$8:$C$207,"&lt;="&amp;D185,$D$8:$D$207,"&gt;="&amp;C185)&gt;1,"À examiner","OK"))</x:f>
      </x:c>
      <x:c r="I185" s="13" t="str">
        <x:f>IF(L185="OK",MAX(C185,Suivi!$B$5),"")</x:f>
      </x:c>
      <x:c r="J185" s="13" t="str">
        <x:f>IF(L185="OK",MIN(D185,Suivi!$B$6),"")</x:f>
      </x:c>
      <x:c r="K185" s="12" t="str">
        <x:f>IF(L185="OK",IF(J185&lt;I185,0,NETWORKDAYS(I185,J185)),"")</x:f>
      </x:c>
      <x:c r="L185" s="12" t="str">
        <x:f>IF(E185="","",IF(E185&lt;&gt;"OK",E185,IF(F185&lt;&gt;"OK",F185,IF(G185&lt;&gt;"OK",G185,IF(H185&lt;&gt;"OK","Chevauchement",IF(Suivi!$B$7&lt;&gt;"OK","Période invalide","OK"))))))</x:f>
      </x:c>
      <x:c r="M185" s="12" t="str">
        <x:f>IF(L185="","",IF(L185="OK",0,1))</x:f>
      </x:c>
    </x:row>
    <x:row r="186" ht="23" customHeight="1">
      <x:c r="A186" s="5"/>
      <x:c r="B186" s="5"/>
      <x:c r="C186" s="6"/>
      <x:c r="D186" s="6"/>
      <x:c r="E186" s="12" t="str">
        <x:f>IF(COUNTA(A186:D186)=0,"",IF(OR(A186="",B186=""),"À compléter",IF(COUNTIFS($A$8:$A$207,A186)&gt;1,"ID doublon",IF(COUNTIFS(Effectifs!$A$8:$A$27,B186)&lt;&gt;1,"Personne inconnue",IF(INDEX(Effectifs!$E$8:$E$27,MATCH(B186,Effectifs!$A$8:$A$27,0))&lt;&gt;"OK","Effectif invalide","OK")))))</x:f>
      </x:c>
      <x:c r="F186" s="12" t="str">
        <x:f>IF(E186="","",IF(OR(NOT(ISNUMBER(C186)),NOT(ISNUMBER(D186))),"Date invalide",IF(OR(C186&lt;1,D186&lt;C186,C186&lt;&gt;INT(C186),D186&lt;&gt;INT(D186)),"Date invalide","OK")))</x:f>
      </x:c>
      <x:c r="G186" s="12" t="str">
        <x:f>IF(OR(E186&lt;&gt;"OK",F186&lt;&gt;"OK"),"",IF(C186&lt;INDEX(Effectifs!$C$8:$C$27,MATCH(B186,Effectifs!$A$8:$A$27,0)),"Hors contrat",IF(COUNTIFS(Effectifs!$A$8:$A$27,B186,Effectifs!$D$8:$D$27,"&gt;0")=0,"OK",IF(D186&gt;INDEX(Effectifs!$D$8:$D$27,MATCH(B186,Effectifs!$A$8:$A$27,0)),"Hors contrat","OK"))))</x:f>
      </x:c>
      <x:c r="H186" s="12" t="str">
        <x:f>IF(OR(E186&lt;&gt;"OK",F186&lt;&gt;"OK",G186&lt;&gt;"OK"),"",IF(COUNTIFS($B$8:$B$207,B186,$C$8:$C$207,"&lt;="&amp;D186,$D$8:$D$207,"&gt;="&amp;C186)&gt;1,"À examiner","OK"))</x:f>
      </x:c>
      <x:c r="I186" s="13" t="str">
        <x:f>IF(L186="OK",MAX(C186,Suivi!$B$5),"")</x:f>
      </x:c>
      <x:c r="J186" s="13" t="str">
        <x:f>IF(L186="OK",MIN(D186,Suivi!$B$6),"")</x:f>
      </x:c>
      <x:c r="K186" s="12" t="str">
        <x:f>IF(L186="OK",IF(J186&lt;I186,0,NETWORKDAYS(I186,J186)),"")</x:f>
      </x:c>
      <x:c r="L186" s="12" t="str">
        <x:f>IF(E186="","",IF(E186&lt;&gt;"OK",E186,IF(F186&lt;&gt;"OK",F186,IF(G186&lt;&gt;"OK",G186,IF(H186&lt;&gt;"OK","Chevauchement",IF(Suivi!$B$7&lt;&gt;"OK","Période invalide","OK"))))))</x:f>
      </x:c>
      <x:c r="M186" s="12" t="str">
        <x:f>IF(L186="","",IF(L186="OK",0,1))</x:f>
      </x:c>
    </x:row>
    <x:row r="187" ht="23" customHeight="1">
      <x:c r="A187" s="5"/>
      <x:c r="B187" s="5"/>
      <x:c r="C187" s="6"/>
      <x:c r="D187" s="6"/>
      <x:c r="E187" s="12" t="str">
        <x:f>IF(COUNTA(A187:D187)=0,"",IF(OR(A187="",B187=""),"À compléter",IF(COUNTIFS($A$8:$A$207,A187)&gt;1,"ID doublon",IF(COUNTIFS(Effectifs!$A$8:$A$27,B187)&lt;&gt;1,"Personne inconnue",IF(INDEX(Effectifs!$E$8:$E$27,MATCH(B187,Effectifs!$A$8:$A$27,0))&lt;&gt;"OK","Effectif invalide","OK")))))</x:f>
      </x:c>
      <x:c r="F187" s="12" t="str">
        <x:f>IF(E187="","",IF(OR(NOT(ISNUMBER(C187)),NOT(ISNUMBER(D187))),"Date invalide",IF(OR(C187&lt;1,D187&lt;C187,C187&lt;&gt;INT(C187),D187&lt;&gt;INT(D187)),"Date invalide","OK")))</x:f>
      </x:c>
      <x:c r="G187" s="12" t="str">
        <x:f>IF(OR(E187&lt;&gt;"OK",F187&lt;&gt;"OK"),"",IF(C187&lt;INDEX(Effectifs!$C$8:$C$27,MATCH(B187,Effectifs!$A$8:$A$27,0)),"Hors contrat",IF(COUNTIFS(Effectifs!$A$8:$A$27,B187,Effectifs!$D$8:$D$27,"&gt;0")=0,"OK",IF(D187&gt;INDEX(Effectifs!$D$8:$D$27,MATCH(B187,Effectifs!$A$8:$A$27,0)),"Hors contrat","OK"))))</x:f>
      </x:c>
      <x:c r="H187" s="12" t="str">
        <x:f>IF(OR(E187&lt;&gt;"OK",F187&lt;&gt;"OK",G187&lt;&gt;"OK"),"",IF(COUNTIFS($B$8:$B$207,B187,$C$8:$C$207,"&lt;="&amp;D187,$D$8:$D$207,"&gt;="&amp;C187)&gt;1,"À examiner","OK"))</x:f>
      </x:c>
      <x:c r="I187" s="13" t="str">
        <x:f>IF(L187="OK",MAX(C187,Suivi!$B$5),"")</x:f>
      </x:c>
      <x:c r="J187" s="13" t="str">
        <x:f>IF(L187="OK",MIN(D187,Suivi!$B$6),"")</x:f>
      </x:c>
      <x:c r="K187" s="12" t="str">
        <x:f>IF(L187="OK",IF(J187&lt;I187,0,NETWORKDAYS(I187,J187)),"")</x:f>
      </x:c>
      <x:c r="L187" s="12" t="str">
        <x:f>IF(E187="","",IF(E187&lt;&gt;"OK",E187,IF(F187&lt;&gt;"OK",F187,IF(G187&lt;&gt;"OK",G187,IF(H187&lt;&gt;"OK","Chevauchement",IF(Suivi!$B$7&lt;&gt;"OK","Période invalide","OK"))))))</x:f>
      </x:c>
      <x:c r="M187" s="12" t="str">
        <x:f>IF(L187="","",IF(L187="OK",0,1))</x:f>
      </x:c>
    </x:row>
    <x:row r="188" ht="23" customHeight="1">
      <x:c r="A188" s="5"/>
      <x:c r="B188" s="5"/>
      <x:c r="C188" s="6"/>
      <x:c r="D188" s="6"/>
      <x:c r="E188" s="12" t="str">
        <x:f>IF(COUNTA(A188:D188)=0,"",IF(OR(A188="",B188=""),"À compléter",IF(COUNTIFS($A$8:$A$207,A188)&gt;1,"ID doublon",IF(COUNTIFS(Effectifs!$A$8:$A$27,B188)&lt;&gt;1,"Personne inconnue",IF(INDEX(Effectifs!$E$8:$E$27,MATCH(B188,Effectifs!$A$8:$A$27,0))&lt;&gt;"OK","Effectif invalide","OK")))))</x:f>
      </x:c>
      <x:c r="F188" s="12" t="str">
        <x:f>IF(E188="","",IF(OR(NOT(ISNUMBER(C188)),NOT(ISNUMBER(D188))),"Date invalide",IF(OR(C188&lt;1,D188&lt;C188,C188&lt;&gt;INT(C188),D188&lt;&gt;INT(D188)),"Date invalide","OK")))</x:f>
      </x:c>
      <x:c r="G188" s="12" t="str">
        <x:f>IF(OR(E188&lt;&gt;"OK",F188&lt;&gt;"OK"),"",IF(C188&lt;INDEX(Effectifs!$C$8:$C$27,MATCH(B188,Effectifs!$A$8:$A$27,0)),"Hors contrat",IF(COUNTIFS(Effectifs!$A$8:$A$27,B188,Effectifs!$D$8:$D$27,"&gt;0")=0,"OK",IF(D188&gt;INDEX(Effectifs!$D$8:$D$27,MATCH(B188,Effectifs!$A$8:$A$27,0)),"Hors contrat","OK"))))</x:f>
      </x:c>
      <x:c r="H188" s="12" t="str">
        <x:f>IF(OR(E188&lt;&gt;"OK",F188&lt;&gt;"OK",G188&lt;&gt;"OK"),"",IF(COUNTIFS($B$8:$B$207,B188,$C$8:$C$207,"&lt;="&amp;D188,$D$8:$D$207,"&gt;="&amp;C188)&gt;1,"À examiner","OK"))</x:f>
      </x:c>
      <x:c r="I188" s="13" t="str">
        <x:f>IF(L188="OK",MAX(C188,Suivi!$B$5),"")</x:f>
      </x:c>
      <x:c r="J188" s="13" t="str">
        <x:f>IF(L188="OK",MIN(D188,Suivi!$B$6),"")</x:f>
      </x:c>
      <x:c r="K188" s="12" t="str">
        <x:f>IF(L188="OK",IF(J188&lt;I188,0,NETWORKDAYS(I188,J188)),"")</x:f>
      </x:c>
      <x:c r="L188" s="12" t="str">
        <x:f>IF(E188="","",IF(E188&lt;&gt;"OK",E188,IF(F188&lt;&gt;"OK",F188,IF(G188&lt;&gt;"OK",G188,IF(H188&lt;&gt;"OK","Chevauchement",IF(Suivi!$B$7&lt;&gt;"OK","Période invalide","OK"))))))</x:f>
      </x:c>
      <x:c r="M188" s="12" t="str">
        <x:f>IF(L188="","",IF(L188="OK",0,1))</x:f>
      </x:c>
    </x:row>
    <x:row r="189" ht="23" customHeight="1">
      <x:c r="A189" s="5"/>
      <x:c r="B189" s="5"/>
      <x:c r="C189" s="6"/>
      <x:c r="D189" s="6"/>
      <x:c r="E189" s="12" t="str">
        <x:f>IF(COUNTA(A189:D189)=0,"",IF(OR(A189="",B189=""),"À compléter",IF(COUNTIFS($A$8:$A$207,A189)&gt;1,"ID doublon",IF(COUNTIFS(Effectifs!$A$8:$A$27,B189)&lt;&gt;1,"Personne inconnue",IF(INDEX(Effectifs!$E$8:$E$27,MATCH(B189,Effectifs!$A$8:$A$27,0))&lt;&gt;"OK","Effectif invalide","OK")))))</x:f>
      </x:c>
      <x:c r="F189" s="12" t="str">
        <x:f>IF(E189="","",IF(OR(NOT(ISNUMBER(C189)),NOT(ISNUMBER(D189))),"Date invalide",IF(OR(C189&lt;1,D189&lt;C189,C189&lt;&gt;INT(C189),D189&lt;&gt;INT(D189)),"Date invalide","OK")))</x:f>
      </x:c>
      <x:c r="G189" s="12" t="str">
        <x:f>IF(OR(E189&lt;&gt;"OK",F189&lt;&gt;"OK"),"",IF(C189&lt;INDEX(Effectifs!$C$8:$C$27,MATCH(B189,Effectifs!$A$8:$A$27,0)),"Hors contrat",IF(COUNTIFS(Effectifs!$A$8:$A$27,B189,Effectifs!$D$8:$D$27,"&gt;0")=0,"OK",IF(D189&gt;INDEX(Effectifs!$D$8:$D$27,MATCH(B189,Effectifs!$A$8:$A$27,0)),"Hors contrat","OK"))))</x:f>
      </x:c>
      <x:c r="H189" s="12" t="str">
        <x:f>IF(OR(E189&lt;&gt;"OK",F189&lt;&gt;"OK",G189&lt;&gt;"OK"),"",IF(COUNTIFS($B$8:$B$207,B189,$C$8:$C$207,"&lt;="&amp;D189,$D$8:$D$207,"&gt;="&amp;C189)&gt;1,"À examiner","OK"))</x:f>
      </x:c>
      <x:c r="I189" s="13" t="str">
        <x:f>IF(L189="OK",MAX(C189,Suivi!$B$5),"")</x:f>
      </x:c>
      <x:c r="J189" s="13" t="str">
        <x:f>IF(L189="OK",MIN(D189,Suivi!$B$6),"")</x:f>
      </x:c>
      <x:c r="K189" s="12" t="str">
        <x:f>IF(L189="OK",IF(J189&lt;I189,0,NETWORKDAYS(I189,J189)),"")</x:f>
      </x:c>
      <x:c r="L189" s="12" t="str">
        <x:f>IF(E189="","",IF(E189&lt;&gt;"OK",E189,IF(F189&lt;&gt;"OK",F189,IF(G189&lt;&gt;"OK",G189,IF(H189&lt;&gt;"OK","Chevauchement",IF(Suivi!$B$7&lt;&gt;"OK","Période invalide","OK"))))))</x:f>
      </x:c>
      <x:c r="M189" s="12" t="str">
        <x:f>IF(L189="","",IF(L189="OK",0,1))</x:f>
      </x:c>
    </x:row>
    <x:row r="190" ht="23" customHeight="1">
      <x:c r="A190" s="5"/>
      <x:c r="B190" s="5"/>
      <x:c r="C190" s="6"/>
      <x:c r="D190" s="6"/>
      <x:c r="E190" s="12" t="str">
        <x:f>IF(COUNTA(A190:D190)=0,"",IF(OR(A190="",B190=""),"À compléter",IF(COUNTIFS($A$8:$A$207,A190)&gt;1,"ID doublon",IF(COUNTIFS(Effectifs!$A$8:$A$27,B190)&lt;&gt;1,"Personne inconnue",IF(INDEX(Effectifs!$E$8:$E$27,MATCH(B190,Effectifs!$A$8:$A$27,0))&lt;&gt;"OK","Effectif invalide","OK")))))</x:f>
      </x:c>
      <x:c r="F190" s="12" t="str">
        <x:f>IF(E190="","",IF(OR(NOT(ISNUMBER(C190)),NOT(ISNUMBER(D190))),"Date invalide",IF(OR(C190&lt;1,D190&lt;C190,C190&lt;&gt;INT(C190),D190&lt;&gt;INT(D190)),"Date invalide","OK")))</x:f>
      </x:c>
      <x:c r="G190" s="12" t="str">
        <x:f>IF(OR(E190&lt;&gt;"OK",F190&lt;&gt;"OK"),"",IF(C190&lt;INDEX(Effectifs!$C$8:$C$27,MATCH(B190,Effectifs!$A$8:$A$27,0)),"Hors contrat",IF(COUNTIFS(Effectifs!$A$8:$A$27,B190,Effectifs!$D$8:$D$27,"&gt;0")=0,"OK",IF(D190&gt;INDEX(Effectifs!$D$8:$D$27,MATCH(B190,Effectifs!$A$8:$A$27,0)),"Hors contrat","OK"))))</x:f>
      </x:c>
      <x:c r="H190" s="12" t="str">
        <x:f>IF(OR(E190&lt;&gt;"OK",F190&lt;&gt;"OK",G190&lt;&gt;"OK"),"",IF(COUNTIFS($B$8:$B$207,B190,$C$8:$C$207,"&lt;="&amp;D190,$D$8:$D$207,"&gt;="&amp;C190)&gt;1,"À examiner","OK"))</x:f>
      </x:c>
      <x:c r="I190" s="13" t="str">
        <x:f>IF(L190="OK",MAX(C190,Suivi!$B$5),"")</x:f>
      </x:c>
      <x:c r="J190" s="13" t="str">
        <x:f>IF(L190="OK",MIN(D190,Suivi!$B$6),"")</x:f>
      </x:c>
      <x:c r="K190" s="12" t="str">
        <x:f>IF(L190="OK",IF(J190&lt;I190,0,NETWORKDAYS(I190,J190)),"")</x:f>
      </x:c>
      <x:c r="L190" s="12" t="str">
        <x:f>IF(E190="","",IF(E190&lt;&gt;"OK",E190,IF(F190&lt;&gt;"OK",F190,IF(G190&lt;&gt;"OK",G190,IF(H190&lt;&gt;"OK","Chevauchement",IF(Suivi!$B$7&lt;&gt;"OK","Période invalide","OK"))))))</x:f>
      </x:c>
      <x:c r="M190" s="12" t="str">
        <x:f>IF(L190="","",IF(L190="OK",0,1))</x:f>
      </x:c>
    </x:row>
    <x:row r="191" ht="23" customHeight="1">
      <x:c r="A191" s="5"/>
      <x:c r="B191" s="5"/>
      <x:c r="C191" s="6"/>
      <x:c r="D191" s="6"/>
      <x:c r="E191" s="12" t="str">
        <x:f>IF(COUNTA(A191:D191)=0,"",IF(OR(A191="",B191=""),"À compléter",IF(COUNTIFS($A$8:$A$207,A191)&gt;1,"ID doublon",IF(COUNTIFS(Effectifs!$A$8:$A$27,B191)&lt;&gt;1,"Personne inconnue",IF(INDEX(Effectifs!$E$8:$E$27,MATCH(B191,Effectifs!$A$8:$A$27,0))&lt;&gt;"OK","Effectif invalide","OK")))))</x:f>
      </x:c>
      <x:c r="F191" s="12" t="str">
        <x:f>IF(E191="","",IF(OR(NOT(ISNUMBER(C191)),NOT(ISNUMBER(D191))),"Date invalide",IF(OR(C191&lt;1,D191&lt;C191,C191&lt;&gt;INT(C191),D191&lt;&gt;INT(D191)),"Date invalide","OK")))</x:f>
      </x:c>
      <x:c r="G191" s="12" t="str">
        <x:f>IF(OR(E191&lt;&gt;"OK",F191&lt;&gt;"OK"),"",IF(C191&lt;INDEX(Effectifs!$C$8:$C$27,MATCH(B191,Effectifs!$A$8:$A$27,0)),"Hors contrat",IF(COUNTIFS(Effectifs!$A$8:$A$27,B191,Effectifs!$D$8:$D$27,"&gt;0")=0,"OK",IF(D191&gt;INDEX(Effectifs!$D$8:$D$27,MATCH(B191,Effectifs!$A$8:$A$27,0)),"Hors contrat","OK"))))</x:f>
      </x:c>
      <x:c r="H191" s="12" t="str">
        <x:f>IF(OR(E191&lt;&gt;"OK",F191&lt;&gt;"OK",G191&lt;&gt;"OK"),"",IF(COUNTIFS($B$8:$B$207,B191,$C$8:$C$207,"&lt;="&amp;D191,$D$8:$D$207,"&gt;="&amp;C191)&gt;1,"À examiner","OK"))</x:f>
      </x:c>
      <x:c r="I191" s="13" t="str">
        <x:f>IF(L191="OK",MAX(C191,Suivi!$B$5),"")</x:f>
      </x:c>
      <x:c r="J191" s="13" t="str">
        <x:f>IF(L191="OK",MIN(D191,Suivi!$B$6),"")</x:f>
      </x:c>
      <x:c r="K191" s="12" t="str">
        <x:f>IF(L191="OK",IF(J191&lt;I191,0,NETWORKDAYS(I191,J191)),"")</x:f>
      </x:c>
      <x:c r="L191" s="12" t="str">
        <x:f>IF(E191="","",IF(E191&lt;&gt;"OK",E191,IF(F191&lt;&gt;"OK",F191,IF(G191&lt;&gt;"OK",G191,IF(H191&lt;&gt;"OK","Chevauchement",IF(Suivi!$B$7&lt;&gt;"OK","Période invalide","OK"))))))</x:f>
      </x:c>
      <x:c r="M191" s="12" t="str">
        <x:f>IF(L191="","",IF(L191="OK",0,1))</x:f>
      </x:c>
    </x:row>
    <x:row r="192" ht="23" customHeight="1">
      <x:c r="A192" s="5"/>
      <x:c r="B192" s="5"/>
      <x:c r="C192" s="6"/>
      <x:c r="D192" s="6"/>
      <x:c r="E192" s="12" t="str">
        <x:f>IF(COUNTA(A192:D192)=0,"",IF(OR(A192="",B192=""),"À compléter",IF(COUNTIFS($A$8:$A$207,A192)&gt;1,"ID doublon",IF(COUNTIFS(Effectifs!$A$8:$A$27,B192)&lt;&gt;1,"Personne inconnue",IF(INDEX(Effectifs!$E$8:$E$27,MATCH(B192,Effectifs!$A$8:$A$27,0))&lt;&gt;"OK","Effectif invalide","OK")))))</x:f>
      </x:c>
      <x:c r="F192" s="12" t="str">
        <x:f>IF(E192="","",IF(OR(NOT(ISNUMBER(C192)),NOT(ISNUMBER(D192))),"Date invalide",IF(OR(C192&lt;1,D192&lt;C192,C192&lt;&gt;INT(C192),D192&lt;&gt;INT(D192)),"Date invalide","OK")))</x:f>
      </x:c>
      <x:c r="G192" s="12" t="str">
        <x:f>IF(OR(E192&lt;&gt;"OK",F192&lt;&gt;"OK"),"",IF(C192&lt;INDEX(Effectifs!$C$8:$C$27,MATCH(B192,Effectifs!$A$8:$A$27,0)),"Hors contrat",IF(COUNTIFS(Effectifs!$A$8:$A$27,B192,Effectifs!$D$8:$D$27,"&gt;0")=0,"OK",IF(D192&gt;INDEX(Effectifs!$D$8:$D$27,MATCH(B192,Effectifs!$A$8:$A$27,0)),"Hors contrat","OK"))))</x:f>
      </x:c>
      <x:c r="H192" s="12" t="str">
        <x:f>IF(OR(E192&lt;&gt;"OK",F192&lt;&gt;"OK",G192&lt;&gt;"OK"),"",IF(COUNTIFS($B$8:$B$207,B192,$C$8:$C$207,"&lt;="&amp;D192,$D$8:$D$207,"&gt;="&amp;C192)&gt;1,"À examiner","OK"))</x:f>
      </x:c>
      <x:c r="I192" s="13" t="str">
        <x:f>IF(L192="OK",MAX(C192,Suivi!$B$5),"")</x:f>
      </x:c>
      <x:c r="J192" s="13" t="str">
        <x:f>IF(L192="OK",MIN(D192,Suivi!$B$6),"")</x:f>
      </x:c>
      <x:c r="K192" s="12" t="str">
        <x:f>IF(L192="OK",IF(J192&lt;I192,0,NETWORKDAYS(I192,J192)),"")</x:f>
      </x:c>
      <x:c r="L192" s="12" t="str">
        <x:f>IF(E192="","",IF(E192&lt;&gt;"OK",E192,IF(F192&lt;&gt;"OK",F192,IF(G192&lt;&gt;"OK",G192,IF(H192&lt;&gt;"OK","Chevauchement",IF(Suivi!$B$7&lt;&gt;"OK","Période invalide","OK"))))))</x:f>
      </x:c>
      <x:c r="M192" s="12" t="str">
        <x:f>IF(L192="","",IF(L192="OK",0,1))</x:f>
      </x:c>
    </x:row>
    <x:row r="193" ht="23" customHeight="1">
      <x:c r="A193" s="5"/>
      <x:c r="B193" s="5"/>
      <x:c r="C193" s="6"/>
      <x:c r="D193" s="6"/>
      <x:c r="E193" s="12" t="str">
        <x:f>IF(COUNTA(A193:D193)=0,"",IF(OR(A193="",B193=""),"À compléter",IF(COUNTIFS($A$8:$A$207,A193)&gt;1,"ID doublon",IF(COUNTIFS(Effectifs!$A$8:$A$27,B193)&lt;&gt;1,"Personne inconnue",IF(INDEX(Effectifs!$E$8:$E$27,MATCH(B193,Effectifs!$A$8:$A$27,0))&lt;&gt;"OK","Effectif invalide","OK")))))</x:f>
      </x:c>
      <x:c r="F193" s="12" t="str">
        <x:f>IF(E193="","",IF(OR(NOT(ISNUMBER(C193)),NOT(ISNUMBER(D193))),"Date invalide",IF(OR(C193&lt;1,D193&lt;C193,C193&lt;&gt;INT(C193),D193&lt;&gt;INT(D193)),"Date invalide","OK")))</x:f>
      </x:c>
      <x:c r="G193" s="12" t="str">
        <x:f>IF(OR(E193&lt;&gt;"OK",F193&lt;&gt;"OK"),"",IF(C193&lt;INDEX(Effectifs!$C$8:$C$27,MATCH(B193,Effectifs!$A$8:$A$27,0)),"Hors contrat",IF(COUNTIFS(Effectifs!$A$8:$A$27,B193,Effectifs!$D$8:$D$27,"&gt;0")=0,"OK",IF(D193&gt;INDEX(Effectifs!$D$8:$D$27,MATCH(B193,Effectifs!$A$8:$A$27,0)),"Hors contrat","OK"))))</x:f>
      </x:c>
      <x:c r="H193" s="12" t="str">
        <x:f>IF(OR(E193&lt;&gt;"OK",F193&lt;&gt;"OK",G193&lt;&gt;"OK"),"",IF(COUNTIFS($B$8:$B$207,B193,$C$8:$C$207,"&lt;="&amp;D193,$D$8:$D$207,"&gt;="&amp;C193)&gt;1,"À examiner","OK"))</x:f>
      </x:c>
      <x:c r="I193" s="13" t="str">
        <x:f>IF(L193="OK",MAX(C193,Suivi!$B$5),"")</x:f>
      </x:c>
      <x:c r="J193" s="13" t="str">
        <x:f>IF(L193="OK",MIN(D193,Suivi!$B$6),"")</x:f>
      </x:c>
      <x:c r="K193" s="12" t="str">
        <x:f>IF(L193="OK",IF(J193&lt;I193,0,NETWORKDAYS(I193,J193)),"")</x:f>
      </x:c>
      <x:c r="L193" s="12" t="str">
        <x:f>IF(E193="","",IF(E193&lt;&gt;"OK",E193,IF(F193&lt;&gt;"OK",F193,IF(G193&lt;&gt;"OK",G193,IF(H193&lt;&gt;"OK","Chevauchement",IF(Suivi!$B$7&lt;&gt;"OK","Période invalide","OK"))))))</x:f>
      </x:c>
      <x:c r="M193" s="12" t="str">
        <x:f>IF(L193="","",IF(L193="OK",0,1))</x:f>
      </x:c>
    </x:row>
    <x:row r="194" ht="23" customHeight="1">
      <x:c r="A194" s="5"/>
      <x:c r="B194" s="5"/>
      <x:c r="C194" s="6"/>
      <x:c r="D194" s="6"/>
      <x:c r="E194" s="12" t="str">
        <x:f>IF(COUNTA(A194:D194)=0,"",IF(OR(A194="",B194=""),"À compléter",IF(COUNTIFS($A$8:$A$207,A194)&gt;1,"ID doublon",IF(COUNTIFS(Effectifs!$A$8:$A$27,B194)&lt;&gt;1,"Personne inconnue",IF(INDEX(Effectifs!$E$8:$E$27,MATCH(B194,Effectifs!$A$8:$A$27,0))&lt;&gt;"OK","Effectif invalide","OK")))))</x:f>
      </x:c>
      <x:c r="F194" s="12" t="str">
        <x:f>IF(E194="","",IF(OR(NOT(ISNUMBER(C194)),NOT(ISNUMBER(D194))),"Date invalide",IF(OR(C194&lt;1,D194&lt;C194,C194&lt;&gt;INT(C194),D194&lt;&gt;INT(D194)),"Date invalide","OK")))</x:f>
      </x:c>
      <x:c r="G194" s="12" t="str">
        <x:f>IF(OR(E194&lt;&gt;"OK",F194&lt;&gt;"OK"),"",IF(C194&lt;INDEX(Effectifs!$C$8:$C$27,MATCH(B194,Effectifs!$A$8:$A$27,0)),"Hors contrat",IF(COUNTIFS(Effectifs!$A$8:$A$27,B194,Effectifs!$D$8:$D$27,"&gt;0")=0,"OK",IF(D194&gt;INDEX(Effectifs!$D$8:$D$27,MATCH(B194,Effectifs!$A$8:$A$27,0)),"Hors contrat","OK"))))</x:f>
      </x:c>
      <x:c r="H194" s="12" t="str">
        <x:f>IF(OR(E194&lt;&gt;"OK",F194&lt;&gt;"OK",G194&lt;&gt;"OK"),"",IF(COUNTIFS($B$8:$B$207,B194,$C$8:$C$207,"&lt;="&amp;D194,$D$8:$D$207,"&gt;="&amp;C194)&gt;1,"À examiner","OK"))</x:f>
      </x:c>
      <x:c r="I194" s="13" t="str">
        <x:f>IF(L194="OK",MAX(C194,Suivi!$B$5),"")</x:f>
      </x:c>
      <x:c r="J194" s="13" t="str">
        <x:f>IF(L194="OK",MIN(D194,Suivi!$B$6),"")</x:f>
      </x:c>
      <x:c r="K194" s="12" t="str">
        <x:f>IF(L194="OK",IF(J194&lt;I194,0,NETWORKDAYS(I194,J194)),"")</x:f>
      </x:c>
      <x:c r="L194" s="12" t="str">
        <x:f>IF(E194="","",IF(E194&lt;&gt;"OK",E194,IF(F194&lt;&gt;"OK",F194,IF(G194&lt;&gt;"OK",G194,IF(H194&lt;&gt;"OK","Chevauchement",IF(Suivi!$B$7&lt;&gt;"OK","Période invalide","OK"))))))</x:f>
      </x:c>
      <x:c r="M194" s="12" t="str">
        <x:f>IF(L194="","",IF(L194="OK",0,1))</x:f>
      </x:c>
    </x:row>
    <x:row r="195" ht="23" customHeight="1">
      <x:c r="A195" s="5"/>
      <x:c r="B195" s="5"/>
      <x:c r="C195" s="6"/>
      <x:c r="D195" s="6"/>
      <x:c r="E195" s="12" t="str">
        <x:f>IF(COUNTA(A195:D195)=0,"",IF(OR(A195="",B195=""),"À compléter",IF(COUNTIFS($A$8:$A$207,A195)&gt;1,"ID doublon",IF(COUNTIFS(Effectifs!$A$8:$A$27,B195)&lt;&gt;1,"Personne inconnue",IF(INDEX(Effectifs!$E$8:$E$27,MATCH(B195,Effectifs!$A$8:$A$27,0))&lt;&gt;"OK","Effectif invalide","OK")))))</x:f>
      </x:c>
      <x:c r="F195" s="12" t="str">
        <x:f>IF(E195="","",IF(OR(NOT(ISNUMBER(C195)),NOT(ISNUMBER(D195))),"Date invalide",IF(OR(C195&lt;1,D195&lt;C195,C195&lt;&gt;INT(C195),D195&lt;&gt;INT(D195)),"Date invalide","OK")))</x:f>
      </x:c>
      <x:c r="G195" s="12" t="str">
        <x:f>IF(OR(E195&lt;&gt;"OK",F195&lt;&gt;"OK"),"",IF(C195&lt;INDEX(Effectifs!$C$8:$C$27,MATCH(B195,Effectifs!$A$8:$A$27,0)),"Hors contrat",IF(COUNTIFS(Effectifs!$A$8:$A$27,B195,Effectifs!$D$8:$D$27,"&gt;0")=0,"OK",IF(D195&gt;INDEX(Effectifs!$D$8:$D$27,MATCH(B195,Effectifs!$A$8:$A$27,0)),"Hors contrat","OK"))))</x:f>
      </x:c>
      <x:c r="H195" s="12" t="str">
        <x:f>IF(OR(E195&lt;&gt;"OK",F195&lt;&gt;"OK",G195&lt;&gt;"OK"),"",IF(COUNTIFS($B$8:$B$207,B195,$C$8:$C$207,"&lt;="&amp;D195,$D$8:$D$207,"&gt;="&amp;C195)&gt;1,"À examiner","OK"))</x:f>
      </x:c>
      <x:c r="I195" s="13" t="str">
        <x:f>IF(L195="OK",MAX(C195,Suivi!$B$5),"")</x:f>
      </x:c>
      <x:c r="J195" s="13" t="str">
        <x:f>IF(L195="OK",MIN(D195,Suivi!$B$6),"")</x:f>
      </x:c>
      <x:c r="K195" s="12" t="str">
        <x:f>IF(L195="OK",IF(J195&lt;I195,0,NETWORKDAYS(I195,J195)),"")</x:f>
      </x:c>
      <x:c r="L195" s="12" t="str">
        <x:f>IF(E195="","",IF(E195&lt;&gt;"OK",E195,IF(F195&lt;&gt;"OK",F195,IF(G195&lt;&gt;"OK",G195,IF(H195&lt;&gt;"OK","Chevauchement",IF(Suivi!$B$7&lt;&gt;"OK","Période invalide","OK"))))))</x:f>
      </x:c>
      <x:c r="M195" s="12" t="str">
        <x:f>IF(L195="","",IF(L195="OK",0,1))</x:f>
      </x:c>
    </x:row>
    <x:row r="196" ht="23" customHeight="1">
      <x:c r="A196" s="5"/>
      <x:c r="B196" s="5"/>
      <x:c r="C196" s="6"/>
      <x:c r="D196" s="6"/>
      <x:c r="E196" s="12" t="str">
        <x:f>IF(COUNTA(A196:D196)=0,"",IF(OR(A196="",B196=""),"À compléter",IF(COUNTIFS($A$8:$A$207,A196)&gt;1,"ID doublon",IF(COUNTIFS(Effectifs!$A$8:$A$27,B196)&lt;&gt;1,"Personne inconnue",IF(INDEX(Effectifs!$E$8:$E$27,MATCH(B196,Effectifs!$A$8:$A$27,0))&lt;&gt;"OK","Effectif invalide","OK")))))</x:f>
      </x:c>
      <x:c r="F196" s="12" t="str">
        <x:f>IF(E196="","",IF(OR(NOT(ISNUMBER(C196)),NOT(ISNUMBER(D196))),"Date invalide",IF(OR(C196&lt;1,D196&lt;C196,C196&lt;&gt;INT(C196),D196&lt;&gt;INT(D196)),"Date invalide","OK")))</x:f>
      </x:c>
      <x:c r="G196" s="12" t="str">
        <x:f>IF(OR(E196&lt;&gt;"OK",F196&lt;&gt;"OK"),"",IF(C196&lt;INDEX(Effectifs!$C$8:$C$27,MATCH(B196,Effectifs!$A$8:$A$27,0)),"Hors contrat",IF(COUNTIFS(Effectifs!$A$8:$A$27,B196,Effectifs!$D$8:$D$27,"&gt;0")=0,"OK",IF(D196&gt;INDEX(Effectifs!$D$8:$D$27,MATCH(B196,Effectifs!$A$8:$A$27,0)),"Hors contrat","OK"))))</x:f>
      </x:c>
      <x:c r="H196" s="12" t="str">
        <x:f>IF(OR(E196&lt;&gt;"OK",F196&lt;&gt;"OK",G196&lt;&gt;"OK"),"",IF(COUNTIFS($B$8:$B$207,B196,$C$8:$C$207,"&lt;="&amp;D196,$D$8:$D$207,"&gt;="&amp;C196)&gt;1,"À examiner","OK"))</x:f>
      </x:c>
      <x:c r="I196" s="13" t="str">
        <x:f>IF(L196="OK",MAX(C196,Suivi!$B$5),"")</x:f>
      </x:c>
      <x:c r="J196" s="13" t="str">
        <x:f>IF(L196="OK",MIN(D196,Suivi!$B$6),"")</x:f>
      </x:c>
      <x:c r="K196" s="12" t="str">
        <x:f>IF(L196="OK",IF(J196&lt;I196,0,NETWORKDAYS(I196,J196)),"")</x:f>
      </x:c>
      <x:c r="L196" s="12" t="str">
        <x:f>IF(E196="","",IF(E196&lt;&gt;"OK",E196,IF(F196&lt;&gt;"OK",F196,IF(G196&lt;&gt;"OK",G196,IF(H196&lt;&gt;"OK","Chevauchement",IF(Suivi!$B$7&lt;&gt;"OK","Période invalide","OK"))))))</x:f>
      </x:c>
      <x:c r="M196" s="12" t="str">
        <x:f>IF(L196="","",IF(L196="OK",0,1))</x:f>
      </x:c>
    </x:row>
    <x:row r="197" ht="23" customHeight="1">
      <x:c r="A197" s="5"/>
      <x:c r="B197" s="5"/>
      <x:c r="C197" s="6"/>
      <x:c r="D197" s="6"/>
      <x:c r="E197" s="12" t="str">
        <x:f>IF(COUNTA(A197:D197)=0,"",IF(OR(A197="",B197=""),"À compléter",IF(COUNTIFS($A$8:$A$207,A197)&gt;1,"ID doublon",IF(COUNTIFS(Effectifs!$A$8:$A$27,B197)&lt;&gt;1,"Personne inconnue",IF(INDEX(Effectifs!$E$8:$E$27,MATCH(B197,Effectifs!$A$8:$A$27,0))&lt;&gt;"OK","Effectif invalide","OK")))))</x:f>
      </x:c>
      <x:c r="F197" s="12" t="str">
        <x:f>IF(E197="","",IF(OR(NOT(ISNUMBER(C197)),NOT(ISNUMBER(D197))),"Date invalide",IF(OR(C197&lt;1,D197&lt;C197,C197&lt;&gt;INT(C197),D197&lt;&gt;INT(D197)),"Date invalide","OK")))</x:f>
      </x:c>
      <x:c r="G197" s="12" t="str">
        <x:f>IF(OR(E197&lt;&gt;"OK",F197&lt;&gt;"OK"),"",IF(C197&lt;INDEX(Effectifs!$C$8:$C$27,MATCH(B197,Effectifs!$A$8:$A$27,0)),"Hors contrat",IF(COUNTIFS(Effectifs!$A$8:$A$27,B197,Effectifs!$D$8:$D$27,"&gt;0")=0,"OK",IF(D197&gt;INDEX(Effectifs!$D$8:$D$27,MATCH(B197,Effectifs!$A$8:$A$27,0)),"Hors contrat","OK"))))</x:f>
      </x:c>
      <x:c r="H197" s="12" t="str">
        <x:f>IF(OR(E197&lt;&gt;"OK",F197&lt;&gt;"OK",G197&lt;&gt;"OK"),"",IF(COUNTIFS($B$8:$B$207,B197,$C$8:$C$207,"&lt;="&amp;D197,$D$8:$D$207,"&gt;="&amp;C197)&gt;1,"À examiner","OK"))</x:f>
      </x:c>
      <x:c r="I197" s="13" t="str">
        <x:f>IF(L197="OK",MAX(C197,Suivi!$B$5),"")</x:f>
      </x:c>
      <x:c r="J197" s="13" t="str">
        <x:f>IF(L197="OK",MIN(D197,Suivi!$B$6),"")</x:f>
      </x:c>
      <x:c r="K197" s="12" t="str">
        <x:f>IF(L197="OK",IF(J197&lt;I197,0,NETWORKDAYS(I197,J197)),"")</x:f>
      </x:c>
      <x:c r="L197" s="12" t="str">
        <x:f>IF(E197="","",IF(E197&lt;&gt;"OK",E197,IF(F197&lt;&gt;"OK",F197,IF(G197&lt;&gt;"OK",G197,IF(H197&lt;&gt;"OK","Chevauchement",IF(Suivi!$B$7&lt;&gt;"OK","Période invalide","OK"))))))</x:f>
      </x:c>
      <x:c r="M197" s="12" t="str">
        <x:f>IF(L197="","",IF(L197="OK",0,1))</x:f>
      </x:c>
    </x:row>
    <x:row r="198" ht="23" customHeight="1">
      <x:c r="A198" s="5"/>
      <x:c r="B198" s="5"/>
      <x:c r="C198" s="6"/>
      <x:c r="D198" s="6"/>
      <x:c r="E198" s="12" t="str">
        <x:f>IF(COUNTA(A198:D198)=0,"",IF(OR(A198="",B198=""),"À compléter",IF(COUNTIFS($A$8:$A$207,A198)&gt;1,"ID doublon",IF(COUNTIFS(Effectifs!$A$8:$A$27,B198)&lt;&gt;1,"Personne inconnue",IF(INDEX(Effectifs!$E$8:$E$27,MATCH(B198,Effectifs!$A$8:$A$27,0))&lt;&gt;"OK","Effectif invalide","OK")))))</x:f>
      </x:c>
      <x:c r="F198" s="12" t="str">
        <x:f>IF(E198="","",IF(OR(NOT(ISNUMBER(C198)),NOT(ISNUMBER(D198))),"Date invalide",IF(OR(C198&lt;1,D198&lt;C198,C198&lt;&gt;INT(C198),D198&lt;&gt;INT(D198)),"Date invalide","OK")))</x:f>
      </x:c>
      <x:c r="G198" s="12" t="str">
        <x:f>IF(OR(E198&lt;&gt;"OK",F198&lt;&gt;"OK"),"",IF(C198&lt;INDEX(Effectifs!$C$8:$C$27,MATCH(B198,Effectifs!$A$8:$A$27,0)),"Hors contrat",IF(COUNTIFS(Effectifs!$A$8:$A$27,B198,Effectifs!$D$8:$D$27,"&gt;0")=0,"OK",IF(D198&gt;INDEX(Effectifs!$D$8:$D$27,MATCH(B198,Effectifs!$A$8:$A$27,0)),"Hors contrat","OK"))))</x:f>
      </x:c>
      <x:c r="H198" s="12" t="str">
        <x:f>IF(OR(E198&lt;&gt;"OK",F198&lt;&gt;"OK",G198&lt;&gt;"OK"),"",IF(COUNTIFS($B$8:$B$207,B198,$C$8:$C$207,"&lt;="&amp;D198,$D$8:$D$207,"&gt;="&amp;C198)&gt;1,"À examiner","OK"))</x:f>
      </x:c>
      <x:c r="I198" s="13" t="str">
        <x:f>IF(L198="OK",MAX(C198,Suivi!$B$5),"")</x:f>
      </x:c>
      <x:c r="J198" s="13" t="str">
        <x:f>IF(L198="OK",MIN(D198,Suivi!$B$6),"")</x:f>
      </x:c>
      <x:c r="K198" s="12" t="str">
        <x:f>IF(L198="OK",IF(J198&lt;I198,0,NETWORKDAYS(I198,J198)),"")</x:f>
      </x:c>
      <x:c r="L198" s="12" t="str">
        <x:f>IF(E198="","",IF(E198&lt;&gt;"OK",E198,IF(F198&lt;&gt;"OK",F198,IF(G198&lt;&gt;"OK",G198,IF(H198&lt;&gt;"OK","Chevauchement",IF(Suivi!$B$7&lt;&gt;"OK","Période invalide","OK"))))))</x:f>
      </x:c>
      <x:c r="M198" s="12" t="str">
        <x:f>IF(L198="","",IF(L198="OK",0,1))</x:f>
      </x:c>
    </x:row>
    <x:row r="199" ht="23" customHeight="1">
      <x:c r="A199" s="5"/>
      <x:c r="B199" s="5"/>
      <x:c r="C199" s="6"/>
      <x:c r="D199" s="6"/>
      <x:c r="E199" s="12" t="str">
        <x:f>IF(COUNTA(A199:D199)=0,"",IF(OR(A199="",B199=""),"À compléter",IF(COUNTIFS($A$8:$A$207,A199)&gt;1,"ID doublon",IF(COUNTIFS(Effectifs!$A$8:$A$27,B199)&lt;&gt;1,"Personne inconnue",IF(INDEX(Effectifs!$E$8:$E$27,MATCH(B199,Effectifs!$A$8:$A$27,0))&lt;&gt;"OK","Effectif invalide","OK")))))</x:f>
      </x:c>
      <x:c r="F199" s="12" t="str">
        <x:f>IF(E199="","",IF(OR(NOT(ISNUMBER(C199)),NOT(ISNUMBER(D199))),"Date invalide",IF(OR(C199&lt;1,D199&lt;C199,C199&lt;&gt;INT(C199),D199&lt;&gt;INT(D199)),"Date invalide","OK")))</x:f>
      </x:c>
      <x:c r="G199" s="12" t="str">
        <x:f>IF(OR(E199&lt;&gt;"OK",F199&lt;&gt;"OK"),"",IF(C199&lt;INDEX(Effectifs!$C$8:$C$27,MATCH(B199,Effectifs!$A$8:$A$27,0)),"Hors contrat",IF(COUNTIFS(Effectifs!$A$8:$A$27,B199,Effectifs!$D$8:$D$27,"&gt;0")=0,"OK",IF(D199&gt;INDEX(Effectifs!$D$8:$D$27,MATCH(B199,Effectifs!$A$8:$A$27,0)),"Hors contrat","OK"))))</x:f>
      </x:c>
      <x:c r="H199" s="12" t="str">
        <x:f>IF(OR(E199&lt;&gt;"OK",F199&lt;&gt;"OK",G199&lt;&gt;"OK"),"",IF(COUNTIFS($B$8:$B$207,B199,$C$8:$C$207,"&lt;="&amp;D199,$D$8:$D$207,"&gt;="&amp;C199)&gt;1,"À examiner","OK"))</x:f>
      </x:c>
      <x:c r="I199" s="13" t="str">
        <x:f>IF(L199="OK",MAX(C199,Suivi!$B$5),"")</x:f>
      </x:c>
      <x:c r="J199" s="13" t="str">
        <x:f>IF(L199="OK",MIN(D199,Suivi!$B$6),"")</x:f>
      </x:c>
      <x:c r="K199" s="12" t="str">
        <x:f>IF(L199="OK",IF(J199&lt;I199,0,NETWORKDAYS(I199,J199)),"")</x:f>
      </x:c>
      <x:c r="L199" s="12" t="str">
        <x:f>IF(E199="","",IF(E199&lt;&gt;"OK",E199,IF(F199&lt;&gt;"OK",F199,IF(G199&lt;&gt;"OK",G199,IF(H199&lt;&gt;"OK","Chevauchement",IF(Suivi!$B$7&lt;&gt;"OK","Période invalide","OK"))))))</x:f>
      </x:c>
      <x:c r="M199" s="12" t="str">
        <x:f>IF(L199="","",IF(L199="OK",0,1))</x:f>
      </x:c>
    </x:row>
    <x:row r="200" ht="23" customHeight="1">
      <x:c r="A200" s="5"/>
      <x:c r="B200" s="5"/>
      <x:c r="C200" s="6"/>
      <x:c r="D200" s="6"/>
      <x:c r="E200" s="12" t="str">
        <x:f>IF(COUNTA(A200:D200)=0,"",IF(OR(A200="",B200=""),"À compléter",IF(COUNTIFS($A$8:$A$207,A200)&gt;1,"ID doublon",IF(COUNTIFS(Effectifs!$A$8:$A$27,B200)&lt;&gt;1,"Personne inconnue",IF(INDEX(Effectifs!$E$8:$E$27,MATCH(B200,Effectifs!$A$8:$A$27,0))&lt;&gt;"OK","Effectif invalide","OK")))))</x:f>
      </x:c>
      <x:c r="F200" s="12" t="str">
        <x:f>IF(E200="","",IF(OR(NOT(ISNUMBER(C200)),NOT(ISNUMBER(D200))),"Date invalide",IF(OR(C200&lt;1,D200&lt;C200,C200&lt;&gt;INT(C200),D200&lt;&gt;INT(D200)),"Date invalide","OK")))</x:f>
      </x:c>
      <x:c r="G200" s="12" t="str">
        <x:f>IF(OR(E200&lt;&gt;"OK",F200&lt;&gt;"OK"),"",IF(C200&lt;INDEX(Effectifs!$C$8:$C$27,MATCH(B200,Effectifs!$A$8:$A$27,0)),"Hors contrat",IF(COUNTIFS(Effectifs!$A$8:$A$27,B200,Effectifs!$D$8:$D$27,"&gt;0")=0,"OK",IF(D200&gt;INDEX(Effectifs!$D$8:$D$27,MATCH(B200,Effectifs!$A$8:$A$27,0)),"Hors contrat","OK"))))</x:f>
      </x:c>
      <x:c r="H200" s="12" t="str">
        <x:f>IF(OR(E200&lt;&gt;"OK",F200&lt;&gt;"OK",G200&lt;&gt;"OK"),"",IF(COUNTIFS($B$8:$B$207,B200,$C$8:$C$207,"&lt;="&amp;D200,$D$8:$D$207,"&gt;="&amp;C200)&gt;1,"À examiner","OK"))</x:f>
      </x:c>
      <x:c r="I200" s="13" t="str">
        <x:f>IF(L200="OK",MAX(C200,Suivi!$B$5),"")</x:f>
      </x:c>
      <x:c r="J200" s="13" t="str">
        <x:f>IF(L200="OK",MIN(D200,Suivi!$B$6),"")</x:f>
      </x:c>
      <x:c r="K200" s="12" t="str">
        <x:f>IF(L200="OK",IF(J200&lt;I200,0,NETWORKDAYS(I200,J200)),"")</x:f>
      </x:c>
      <x:c r="L200" s="12" t="str">
        <x:f>IF(E200="","",IF(E200&lt;&gt;"OK",E200,IF(F200&lt;&gt;"OK",F200,IF(G200&lt;&gt;"OK",G200,IF(H200&lt;&gt;"OK","Chevauchement",IF(Suivi!$B$7&lt;&gt;"OK","Période invalide","OK"))))))</x:f>
      </x:c>
      <x:c r="M200" s="12" t="str">
        <x:f>IF(L200="","",IF(L200="OK",0,1))</x:f>
      </x:c>
    </x:row>
    <x:row r="201" ht="23" customHeight="1">
      <x:c r="A201" s="5"/>
      <x:c r="B201" s="5"/>
      <x:c r="C201" s="6"/>
      <x:c r="D201" s="6"/>
      <x:c r="E201" s="12" t="str">
        <x:f>IF(COUNTA(A201:D201)=0,"",IF(OR(A201="",B201=""),"À compléter",IF(COUNTIFS($A$8:$A$207,A201)&gt;1,"ID doublon",IF(COUNTIFS(Effectifs!$A$8:$A$27,B201)&lt;&gt;1,"Personne inconnue",IF(INDEX(Effectifs!$E$8:$E$27,MATCH(B201,Effectifs!$A$8:$A$27,0))&lt;&gt;"OK","Effectif invalide","OK")))))</x:f>
      </x:c>
      <x:c r="F201" s="12" t="str">
        <x:f>IF(E201="","",IF(OR(NOT(ISNUMBER(C201)),NOT(ISNUMBER(D201))),"Date invalide",IF(OR(C201&lt;1,D201&lt;C201,C201&lt;&gt;INT(C201),D201&lt;&gt;INT(D201)),"Date invalide","OK")))</x:f>
      </x:c>
      <x:c r="G201" s="12" t="str">
        <x:f>IF(OR(E201&lt;&gt;"OK",F201&lt;&gt;"OK"),"",IF(C201&lt;INDEX(Effectifs!$C$8:$C$27,MATCH(B201,Effectifs!$A$8:$A$27,0)),"Hors contrat",IF(COUNTIFS(Effectifs!$A$8:$A$27,B201,Effectifs!$D$8:$D$27,"&gt;0")=0,"OK",IF(D201&gt;INDEX(Effectifs!$D$8:$D$27,MATCH(B201,Effectifs!$A$8:$A$27,0)),"Hors contrat","OK"))))</x:f>
      </x:c>
      <x:c r="H201" s="12" t="str">
        <x:f>IF(OR(E201&lt;&gt;"OK",F201&lt;&gt;"OK",G201&lt;&gt;"OK"),"",IF(COUNTIFS($B$8:$B$207,B201,$C$8:$C$207,"&lt;="&amp;D201,$D$8:$D$207,"&gt;="&amp;C201)&gt;1,"À examiner","OK"))</x:f>
      </x:c>
      <x:c r="I201" s="13" t="str">
        <x:f>IF(L201="OK",MAX(C201,Suivi!$B$5),"")</x:f>
      </x:c>
      <x:c r="J201" s="13" t="str">
        <x:f>IF(L201="OK",MIN(D201,Suivi!$B$6),"")</x:f>
      </x:c>
      <x:c r="K201" s="12" t="str">
        <x:f>IF(L201="OK",IF(J201&lt;I201,0,NETWORKDAYS(I201,J201)),"")</x:f>
      </x:c>
      <x:c r="L201" s="12" t="str">
        <x:f>IF(E201="","",IF(E201&lt;&gt;"OK",E201,IF(F201&lt;&gt;"OK",F201,IF(G201&lt;&gt;"OK",G201,IF(H201&lt;&gt;"OK","Chevauchement",IF(Suivi!$B$7&lt;&gt;"OK","Période invalide","OK"))))))</x:f>
      </x:c>
      <x:c r="M201" s="12" t="str">
        <x:f>IF(L201="","",IF(L201="OK",0,1))</x:f>
      </x:c>
    </x:row>
    <x:row r="202" ht="23" customHeight="1">
      <x:c r="A202" s="5"/>
      <x:c r="B202" s="5"/>
      <x:c r="C202" s="6"/>
      <x:c r="D202" s="6"/>
      <x:c r="E202" s="12" t="str">
        <x:f>IF(COUNTA(A202:D202)=0,"",IF(OR(A202="",B202=""),"À compléter",IF(COUNTIFS($A$8:$A$207,A202)&gt;1,"ID doublon",IF(COUNTIFS(Effectifs!$A$8:$A$27,B202)&lt;&gt;1,"Personne inconnue",IF(INDEX(Effectifs!$E$8:$E$27,MATCH(B202,Effectifs!$A$8:$A$27,0))&lt;&gt;"OK","Effectif invalide","OK")))))</x:f>
      </x:c>
      <x:c r="F202" s="12" t="str">
        <x:f>IF(E202="","",IF(OR(NOT(ISNUMBER(C202)),NOT(ISNUMBER(D202))),"Date invalide",IF(OR(C202&lt;1,D202&lt;C202,C202&lt;&gt;INT(C202),D202&lt;&gt;INT(D202)),"Date invalide","OK")))</x:f>
      </x:c>
      <x:c r="G202" s="12" t="str">
        <x:f>IF(OR(E202&lt;&gt;"OK",F202&lt;&gt;"OK"),"",IF(C202&lt;INDEX(Effectifs!$C$8:$C$27,MATCH(B202,Effectifs!$A$8:$A$27,0)),"Hors contrat",IF(COUNTIFS(Effectifs!$A$8:$A$27,B202,Effectifs!$D$8:$D$27,"&gt;0")=0,"OK",IF(D202&gt;INDEX(Effectifs!$D$8:$D$27,MATCH(B202,Effectifs!$A$8:$A$27,0)),"Hors contrat","OK"))))</x:f>
      </x:c>
      <x:c r="H202" s="12" t="str">
        <x:f>IF(OR(E202&lt;&gt;"OK",F202&lt;&gt;"OK",G202&lt;&gt;"OK"),"",IF(COUNTIFS($B$8:$B$207,B202,$C$8:$C$207,"&lt;="&amp;D202,$D$8:$D$207,"&gt;="&amp;C202)&gt;1,"À examiner","OK"))</x:f>
      </x:c>
      <x:c r="I202" s="13" t="str">
        <x:f>IF(L202="OK",MAX(C202,Suivi!$B$5),"")</x:f>
      </x:c>
      <x:c r="J202" s="13" t="str">
        <x:f>IF(L202="OK",MIN(D202,Suivi!$B$6),"")</x:f>
      </x:c>
      <x:c r="K202" s="12" t="str">
        <x:f>IF(L202="OK",IF(J202&lt;I202,0,NETWORKDAYS(I202,J202)),"")</x:f>
      </x:c>
      <x:c r="L202" s="12" t="str">
        <x:f>IF(E202="","",IF(E202&lt;&gt;"OK",E202,IF(F202&lt;&gt;"OK",F202,IF(G202&lt;&gt;"OK",G202,IF(H202&lt;&gt;"OK","Chevauchement",IF(Suivi!$B$7&lt;&gt;"OK","Période invalide","OK"))))))</x:f>
      </x:c>
      <x:c r="M202" s="12" t="str">
        <x:f>IF(L202="","",IF(L202="OK",0,1))</x:f>
      </x:c>
    </x:row>
    <x:row r="203" ht="23" customHeight="1">
      <x:c r="A203" s="5"/>
      <x:c r="B203" s="5"/>
      <x:c r="C203" s="6"/>
      <x:c r="D203" s="6"/>
      <x:c r="E203" s="12" t="str">
        <x:f>IF(COUNTA(A203:D203)=0,"",IF(OR(A203="",B203=""),"À compléter",IF(COUNTIFS($A$8:$A$207,A203)&gt;1,"ID doublon",IF(COUNTIFS(Effectifs!$A$8:$A$27,B203)&lt;&gt;1,"Personne inconnue",IF(INDEX(Effectifs!$E$8:$E$27,MATCH(B203,Effectifs!$A$8:$A$27,0))&lt;&gt;"OK","Effectif invalide","OK")))))</x:f>
      </x:c>
      <x:c r="F203" s="12" t="str">
        <x:f>IF(E203="","",IF(OR(NOT(ISNUMBER(C203)),NOT(ISNUMBER(D203))),"Date invalide",IF(OR(C203&lt;1,D203&lt;C203,C203&lt;&gt;INT(C203),D203&lt;&gt;INT(D203)),"Date invalide","OK")))</x:f>
      </x:c>
      <x:c r="G203" s="12" t="str">
        <x:f>IF(OR(E203&lt;&gt;"OK",F203&lt;&gt;"OK"),"",IF(C203&lt;INDEX(Effectifs!$C$8:$C$27,MATCH(B203,Effectifs!$A$8:$A$27,0)),"Hors contrat",IF(COUNTIFS(Effectifs!$A$8:$A$27,B203,Effectifs!$D$8:$D$27,"&gt;0")=0,"OK",IF(D203&gt;INDEX(Effectifs!$D$8:$D$27,MATCH(B203,Effectifs!$A$8:$A$27,0)),"Hors contrat","OK"))))</x:f>
      </x:c>
      <x:c r="H203" s="12" t="str">
        <x:f>IF(OR(E203&lt;&gt;"OK",F203&lt;&gt;"OK",G203&lt;&gt;"OK"),"",IF(COUNTIFS($B$8:$B$207,B203,$C$8:$C$207,"&lt;="&amp;D203,$D$8:$D$207,"&gt;="&amp;C203)&gt;1,"À examiner","OK"))</x:f>
      </x:c>
      <x:c r="I203" s="13" t="str">
        <x:f>IF(L203="OK",MAX(C203,Suivi!$B$5),"")</x:f>
      </x:c>
      <x:c r="J203" s="13" t="str">
        <x:f>IF(L203="OK",MIN(D203,Suivi!$B$6),"")</x:f>
      </x:c>
      <x:c r="K203" s="12" t="str">
        <x:f>IF(L203="OK",IF(J203&lt;I203,0,NETWORKDAYS(I203,J203)),"")</x:f>
      </x:c>
      <x:c r="L203" s="12" t="str">
        <x:f>IF(E203="","",IF(E203&lt;&gt;"OK",E203,IF(F203&lt;&gt;"OK",F203,IF(G203&lt;&gt;"OK",G203,IF(H203&lt;&gt;"OK","Chevauchement",IF(Suivi!$B$7&lt;&gt;"OK","Période invalide","OK"))))))</x:f>
      </x:c>
      <x:c r="M203" s="12" t="str">
        <x:f>IF(L203="","",IF(L203="OK",0,1))</x:f>
      </x:c>
    </x:row>
    <x:row r="204" ht="23" customHeight="1">
      <x:c r="A204" s="5"/>
      <x:c r="B204" s="5"/>
      <x:c r="C204" s="6"/>
      <x:c r="D204" s="6"/>
      <x:c r="E204" s="12" t="str">
        <x:f>IF(COUNTA(A204:D204)=0,"",IF(OR(A204="",B204=""),"À compléter",IF(COUNTIFS($A$8:$A$207,A204)&gt;1,"ID doublon",IF(COUNTIFS(Effectifs!$A$8:$A$27,B204)&lt;&gt;1,"Personne inconnue",IF(INDEX(Effectifs!$E$8:$E$27,MATCH(B204,Effectifs!$A$8:$A$27,0))&lt;&gt;"OK","Effectif invalide","OK")))))</x:f>
      </x:c>
      <x:c r="F204" s="12" t="str">
        <x:f>IF(E204="","",IF(OR(NOT(ISNUMBER(C204)),NOT(ISNUMBER(D204))),"Date invalide",IF(OR(C204&lt;1,D204&lt;C204,C204&lt;&gt;INT(C204),D204&lt;&gt;INT(D204)),"Date invalide","OK")))</x:f>
      </x:c>
      <x:c r="G204" s="12" t="str">
        <x:f>IF(OR(E204&lt;&gt;"OK",F204&lt;&gt;"OK"),"",IF(C204&lt;INDEX(Effectifs!$C$8:$C$27,MATCH(B204,Effectifs!$A$8:$A$27,0)),"Hors contrat",IF(COUNTIFS(Effectifs!$A$8:$A$27,B204,Effectifs!$D$8:$D$27,"&gt;0")=0,"OK",IF(D204&gt;INDEX(Effectifs!$D$8:$D$27,MATCH(B204,Effectifs!$A$8:$A$27,0)),"Hors contrat","OK"))))</x:f>
      </x:c>
      <x:c r="H204" s="12" t="str">
        <x:f>IF(OR(E204&lt;&gt;"OK",F204&lt;&gt;"OK",G204&lt;&gt;"OK"),"",IF(COUNTIFS($B$8:$B$207,B204,$C$8:$C$207,"&lt;="&amp;D204,$D$8:$D$207,"&gt;="&amp;C204)&gt;1,"À examiner","OK"))</x:f>
      </x:c>
      <x:c r="I204" s="13" t="str">
        <x:f>IF(L204="OK",MAX(C204,Suivi!$B$5),"")</x:f>
      </x:c>
      <x:c r="J204" s="13" t="str">
        <x:f>IF(L204="OK",MIN(D204,Suivi!$B$6),"")</x:f>
      </x:c>
      <x:c r="K204" s="12" t="str">
        <x:f>IF(L204="OK",IF(J204&lt;I204,0,NETWORKDAYS(I204,J204)),"")</x:f>
      </x:c>
      <x:c r="L204" s="12" t="str">
        <x:f>IF(E204="","",IF(E204&lt;&gt;"OK",E204,IF(F204&lt;&gt;"OK",F204,IF(G204&lt;&gt;"OK",G204,IF(H204&lt;&gt;"OK","Chevauchement",IF(Suivi!$B$7&lt;&gt;"OK","Période invalide","OK"))))))</x:f>
      </x:c>
      <x:c r="M204" s="12" t="str">
        <x:f>IF(L204="","",IF(L204="OK",0,1))</x:f>
      </x:c>
    </x:row>
    <x:row r="205" ht="23" customHeight="1">
      <x:c r="A205" s="5"/>
      <x:c r="B205" s="5"/>
      <x:c r="C205" s="6"/>
      <x:c r="D205" s="6"/>
      <x:c r="E205" s="12" t="str">
        <x:f>IF(COUNTA(A205:D205)=0,"",IF(OR(A205="",B205=""),"À compléter",IF(COUNTIFS($A$8:$A$207,A205)&gt;1,"ID doublon",IF(COUNTIFS(Effectifs!$A$8:$A$27,B205)&lt;&gt;1,"Personne inconnue",IF(INDEX(Effectifs!$E$8:$E$27,MATCH(B205,Effectifs!$A$8:$A$27,0))&lt;&gt;"OK","Effectif invalide","OK")))))</x:f>
      </x:c>
      <x:c r="F205" s="12" t="str">
        <x:f>IF(E205="","",IF(OR(NOT(ISNUMBER(C205)),NOT(ISNUMBER(D205))),"Date invalide",IF(OR(C205&lt;1,D205&lt;C205,C205&lt;&gt;INT(C205),D205&lt;&gt;INT(D205)),"Date invalide","OK")))</x:f>
      </x:c>
      <x:c r="G205" s="12" t="str">
        <x:f>IF(OR(E205&lt;&gt;"OK",F205&lt;&gt;"OK"),"",IF(C205&lt;INDEX(Effectifs!$C$8:$C$27,MATCH(B205,Effectifs!$A$8:$A$27,0)),"Hors contrat",IF(COUNTIFS(Effectifs!$A$8:$A$27,B205,Effectifs!$D$8:$D$27,"&gt;0")=0,"OK",IF(D205&gt;INDEX(Effectifs!$D$8:$D$27,MATCH(B205,Effectifs!$A$8:$A$27,0)),"Hors contrat","OK"))))</x:f>
      </x:c>
      <x:c r="H205" s="12" t="str">
        <x:f>IF(OR(E205&lt;&gt;"OK",F205&lt;&gt;"OK",G205&lt;&gt;"OK"),"",IF(COUNTIFS($B$8:$B$207,B205,$C$8:$C$207,"&lt;="&amp;D205,$D$8:$D$207,"&gt;="&amp;C205)&gt;1,"À examiner","OK"))</x:f>
      </x:c>
      <x:c r="I205" s="13" t="str">
        <x:f>IF(L205="OK",MAX(C205,Suivi!$B$5),"")</x:f>
      </x:c>
      <x:c r="J205" s="13" t="str">
        <x:f>IF(L205="OK",MIN(D205,Suivi!$B$6),"")</x:f>
      </x:c>
      <x:c r="K205" s="12" t="str">
        <x:f>IF(L205="OK",IF(J205&lt;I205,0,NETWORKDAYS(I205,J205)),"")</x:f>
      </x:c>
      <x:c r="L205" s="12" t="str">
        <x:f>IF(E205="","",IF(E205&lt;&gt;"OK",E205,IF(F205&lt;&gt;"OK",F205,IF(G205&lt;&gt;"OK",G205,IF(H205&lt;&gt;"OK","Chevauchement",IF(Suivi!$B$7&lt;&gt;"OK","Période invalide","OK"))))))</x:f>
      </x:c>
      <x:c r="M205" s="12" t="str">
        <x:f>IF(L205="","",IF(L205="OK",0,1))</x:f>
      </x:c>
    </x:row>
    <x:row r="206" ht="23" customHeight="1">
      <x:c r="A206" s="5"/>
      <x:c r="B206" s="5"/>
      <x:c r="C206" s="6"/>
      <x:c r="D206" s="6"/>
      <x:c r="E206" s="12" t="str">
        <x:f>IF(COUNTA(A206:D206)=0,"",IF(OR(A206="",B206=""),"À compléter",IF(COUNTIFS($A$8:$A$207,A206)&gt;1,"ID doublon",IF(COUNTIFS(Effectifs!$A$8:$A$27,B206)&lt;&gt;1,"Personne inconnue",IF(INDEX(Effectifs!$E$8:$E$27,MATCH(B206,Effectifs!$A$8:$A$27,0))&lt;&gt;"OK","Effectif invalide","OK")))))</x:f>
      </x:c>
      <x:c r="F206" s="12" t="str">
        <x:f>IF(E206="","",IF(OR(NOT(ISNUMBER(C206)),NOT(ISNUMBER(D206))),"Date invalide",IF(OR(C206&lt;1,D206&lt;C206,C206&lt;&gt;INT(C206),D206&lt;&gt;INT(D206)),"Date invalide","OK")))</x:f>
      </x:c>
      <x:c r="G206" s="12" t="str">
        <x:f>IF(OR(E206&lt;&gt;"OK",F206&lt;&gt;"OK"),"",IF(C206&lt;INDEX(Effectifs!$C$8:$C$27,MATCH(B206,Effectifs!$A$8:$A$27,0)),"Hors contrat",IF(COUNTIFS(Effectifs!$A$8:$A$27,B206,Effectifs!$D$8:$D$27,"&gt;0")=0,"OK",IF(D206&gt;INDEX(Effectifs!$D$8:$D$27,MATCH(B206,Effectifs!$A$8:$A$27,0)),"Hors contrat","OK"))))</x:f>
      </x:c>
      <x:c r="H206" s="12" t="str">
        <x:f>IF(OR(E206&lt;&gt;"OK",F206&lt;&gt;"OK",G206&lt;&gt;"OK"),"",IF(COUNTIFS($B$8:$B$207,B206,$C$8:$C$207,"&lt;="&amp;D206,$D$8:$D$207,"&gt;="&amp;C206)&gt;1,"À examiner","OK"))</x:f>
      </x:c>
      <x:c r="I206" s="13" t="str">
        <x:f>IF(L206="OK",MAX(C206,Suivi!$B$5),"")</x:f>
      </x:c>
      <x:c r="J206" s="13" t="str">
        <x:f>IF(L206="OK",MIN(D206,Suivi!$B$6),"")</x:f>
      </x:c>
      <x:c r="K206" s="12" t="str">
        <x:f>IF(L206="OK",IF(J206&lt;I206,0,NETWORKDAYS(I206,J206)),"")</x:f>
      </x:c>
      <x:c r="L206" s="12" t="str">
        <x:f>IF(E206="","",IF(E206&lt;&gt;"OK",E206,IF(F206&lt;&gt;"OK",F206,IF(G206&lt;&gt;"OK",G206,IF(H206&lt;&gt;"OK","Chevauchement",IF(Suivi!$B$7&lt;&gt;"OK","Période invalide","OK"))))))</x:f>
      </x:c>
      <x:c r="M206" s="12" t="str">
        <x:f>IF(L206="","",IF(L206="OK",0,1))</x:f>
      </x:c>
    </x:row>
    <x:row r="207" ht="23" customHeight="1">
      <x:c r="A207" s="5"/>
      <x:c r="B207" s="5"/>
      <x:c r="C207" s="6"/>
      <x:c r="D207" s="6"/>
      <x:c r="E207" s="12" t="str">
        <x:f>IF(COUNTA(A207:D207)=0,"",IF(OR(A207="",B207=""),"À compléter",IF(COUNTIFS($A$8:$A$207,A207)&gt;1,"ID doublon",IF(COUNTIFS(Effectifs!$A$8:$A$27,B207)&lt;&gt;1,"Personne inconnue",IF(INDEX(Effectifs!$E$8:$E$27,MATCH(B207,Effectifs!$A$8:$A$27,0))&lt;&gt;"OK","Effectif invalide","OK")))))</x:f>
      </x:c>
      <x:c r="F207" s="12" t="str">
        <x:f>IF(E207="","",IF(OR(NOT(ISNUMBER(C207)),NOT(ISNUMBER(D207))),"Date invalide",IF(OR(C207&lt;1,D207&lt;C207,C207&lt;&gt;INT(C207),D207&lt;&gt;INT(D207)),"Date invalide","OK")))</x:f>
      </x:c>
      <x:c r="G207" s="12" t="str">
        <x:f>IF(OR(E207&lt;&gt;"OK",F207&lt;&gt;"OK"),"",IF(C207&lt;INDEX(Effectifs!$C$8:$C$27,MATCH(B207,Effectifs!$A$8:$A$27,0)),"Hors contrat",IF(COUNTIFS(Effectifs!$A$8:$A$27,B207,Effectifs!$D$8:$D$27,"&gt;0")=0,"OK",IF(D207&gt;INDEX(Effectifs!$D$8:$D$27,MATCH(B207,Effectifs!$A$8:$A$27,0)),"Hors contrat","OK"))))</x:f>
      </x:c>
      <x:c r="H207" s="12" t="str">
        <x:f>IF(OR(E207&lt;&gt;"OK",F207&lt;&gt;"OK",G207&lt;&gt;"OK"),"",IF(COUNTIFS($B$8:$B$207,B207,$C$8:$C$207,"&lt;="&amp;D207,$D$8:$D$207,"&gt;="&amp;C207)&gt;1,"À examiner","OK"))</x:f>
      </x:c>
      <x:c r="I207" s="13" t="str">
        <x:f>IF(L207="OK",MAX(C207,Suivi!$B$5),"")</x:f>
      </x:c>
      <x:c r="J207" s="13" t="str">
        <x:f>IF(L207="OK",MIN(D207,Suivi!$B$6),"")</x:f>
      </x:c>
      <x:c r="K207" s="12" t="str">
        <x:f>IF(L207="OK",IF(J207&lt;I207,0,NETWORKDAYS(I207,J207)),"")</x:f>
      </x:c>
      <x:c r="L207" s="12" t="str">
        <x:f>IF(E207="","",IF(E207&lt;&gt;"OK",E207,IF(F207&lt;&gt;"OK",F207,IF(G207&lt;&gt;"OK",G207,IF(H207&lt;&gt;"OK","Chevauchement",IF(Suivi!$B$7&lt;&gt;"OK","Période invalide","OK"))))))</x:f>
      </x:c>
      <x:c r="M207" s="12" t="str">
        <x:f>IF(L207="","",IF(L207="OK",0,1))</x:f>
      </x:c>
    </x:row>
    <x:row r="208" ht="23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</x:row>
    <x:row r="209" ht="23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</x:row>
    <x:row r="210" ht="23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</x:row>
    <x:row r="211" ht="23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</x:row>
    <x:row r="212" ht="23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</x:row>
  </x:sheetData>
  <x:conditionalFormatting sqref="M8:M207">
    <x:cfRule type="cellIs" dxfId="2" priority="1" operator="greaterThan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23" hidden="0" customWidth="1"/>
    <x:col min="4" max="4" width="23" hidden="0" customWidth="1"/>
    <x:col min="5" max="5" width="45" hidden="0" customWidth="1"/>
    <x:col min="6" max="6" width="50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9" customHeight="1">
      <x:c r="A2" s="3" t="str">
        <x:v>Exercice : trouver puis corriger les anomalies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2" t="str">
        <x:v>Sur une copie du fichier, remplacer Absences!A8:D16 par les valeurs A8:D16 ci-dessous.</x:v>
      </x:c>
      <x:c r="B4" s="2"/>
      <x:c r="C4" s="2"/>
      <x:c r="D4" s="2"/>
      <x:c r="E4" s="2"/>
      <x:c r="F4" s="2"/>
    </x:row>
    <x:row r="5" ht="23" customHeight="1">
      <x:c r="A5" s="2"/>
      <x:c r="B5" s="2"/>
      <x:c r="C5" s="2"/>
      <x:c r="D5" s="2"/>
      <x:c r="E5" s="2"/>
      <x:c r="F5" s="2"/>
    </x:row>
    <x:row r="6" ht="23" customHeight="1">
      <x:c r="A6" s="2"/>
      <x:c r="B6" s="2"/>
      <x:c r="C6" s="2"/>
      <x:c r="D6" s="2"/>
      <x:c r="E6" s="2"/>
      <x:c r="F6" s="2"/>
    </x:row>
    <x:row r="7" ht="34" customHeight="1">
      <x:c r="A7" s="10" t="str">
        <x:v>ID absence</x:v>
      </x:c>
      <x:c r="B7" s="10" t="str">
        <x:v>ID personne</x:v>
      </x:c>
      <x:c r="C7" s="10" t="str">
        <x:v>Début source</x:v>
      </x:c>
      <x:c r="D7" s="10" t="str">
        <x:v>Fin source</x:v>
      </x:c>
      <x:c r="E7" s="10" t="str">
        <x:v>Votre diagnostic</x:v>
      </x:c>
      <x:c r="F7" s="10" t="str">
        <x:v>Décision attendue</x:v>
      </x:c>
    </x:row>
    <x:row r="8" ht="23" customHeight="1">
      <x:c r="A8" s="2" t="str">
        <x:v>A01</x:v>
      </x:c>
      <x:c r="B8" s="2" t="str">
        <x:v>E001</x:v>
      </x:c>
      <x:c r="C8" s="14" t="d">
        <x:v>2026-10-05T00:00:00.000Z</x:v>
      </x:c>
      <x:c r="D8" s="14" t="d">
        <x:v>2026-10-07T00:00:00.000Z</x:v>
      </x:c>
      <x:c r="E8" s="5" t="str"/>
      <x:c r="F8" s="5" t="str"/>
    </x:row>
    <x:row r="9" ht="23" customHeight="1">
      <x:c r="A9" s="2" t="str">
        <x:v>A02</x:v>
      </x:c>
      <x:c r="B9" s="2" t="str">
        <x:v>E002</x:v>
      </x:c>
      <x:c r="C9" s="14" t="d">
        <x:v>2026-09-30T00:00:00.000Z</x:v>
      </x:c>
      <x:c r="D9" s="14" t="d">
        <x:v>2026-10-02T00:00:00.000Z</x:v>
      </x:c>
      <x:c r="E9" s="5" t="str"/>
      <x:c r="F9" s="5" t="str"/>
    </x:row>
    <x:row r="10" ht="23" customHeight="1">
      <x:c r="A10" s="2" t="str">
        <x:v>A03</x:v>
      </x:c>
      <x:c r="B10" s="2" t="str">
        <x:v>E003</x:v>
      </x:c>
      <x:c r="C10" s="14" t="d">
        <x:v>2026-10-13T00:00:00.000Z</x:v>
      </x:c>
      <x:c r="D10" s="14" t="d">
        <x:v>2026-10-12T00:00:00.000Z</x:v>
      </x:c>
      <x:c r="E10" s="5" t="str"/>
      <x:c r="F10" s="5" t="str"/>
    </x:row>
    <x:row r="11" ht="23" customHeight="1">
      <x:c r="A11" s="2" t="str">
        <x:v>A04</x:v>
      </x:c>
      <x:c r="B11" s="2" t="str">
        <x:v>E004</x:v>
      </x:c>
      <x:c r="C11" s="14" t="str">
        <x:v>22/10/2026</x:v>
      </x:c>
      <x:c r="D11" s="14" t="d">
        <x:v>2026-10-23T00:00:00.000Z</x:v>
      </x:c>
      <x:c r="E11" s="5" t="str"/>
      <x:c r="F11" s="5" t="str"/>
    </x:row>
    <x:row r="12" ht="23" customHeight="1">
      <x:c r="A12" s="2" t="str">
        <x:v>A05</x:v>
      </x:c>
      <x:c r="B12" s="2" t="str">
        <x:v>E001</x:v>
      </x:c>
      <x:c r="C12" s="14" t="d">
        <x:v>2026-10-30T00:00:00.000Z</x:v>
      </x:c>
      <x:c r="D12" s="14" t="d">
        <x:v>2026-11-02T00:00:00.000Z</x:v>
      </x:c>
      <x:c r="E12" s="5" t="str"/>
      <x:c r="F12" s="5" t="str"/>
    </x:row>
    <x:row r="13" ht="23" customHeight="1">
      <x:c r="A13" s="2" t="str">
        <x:v>A06</x:v>
      </x:c>
      <x:c r="B13" s="2" t="str">
        <x:v>E999</x:v>
      </x:c>
      <x:c r="C13" s="14" t="d">
        <x:v>2026-10-10T00:00:00.000Z</x:v>
      </x:c>
      <x:c r="D13" s="14" t="d">
        <x:v>2026-10-11T00:00:00.000Z</x:v>
      </x:c>
      <x:c r="E13" s="5" t="str"/>
      <x:c r="F13" s="5" t="str"/>
    </x:row>
    <x:row r="14" ht="23" customHeight="1">
      <x:c r="A14" s="2" t="str">
        <x:v>A07</x:v>
      </x:c>
      <x:c r="B14" s="2" t="str">
        <x:v>E002</x:v>
      </x:c>
      <x:c r="C14" s="14" t="d">
        <x:v>2026-10-26T00:00:00.000Z</x:v>
      </x:c>
      <x:c r="D14" s="14" t="d">
        <x:v>2026-10-27T00:00:00.000Z</x:v>
      </x:c>
      <x:c r="E14" s="5" t="str"/>
      <x:c r="F14" s="5" t="str"/>
    </x:row>
    <x:row r="15" ht="23" customHeight="1">
      <x:c r="A15" s="2" t="str">
        <x:v>A01</x:v>
      </x:c>
      <x:c r="B15" s="2" t="str">
        <x:v>E001</x:v>
      </x:c>
      <x:c r="C15" s="14" t="d">
        <x:v>2026-10-05T00:00:00.000Z</x:v>
      </x:c>
      <x:c r="D15" s="14" t="d">
        <x:v>2026-10-07T00:00:00.000Z</x:v>
      </x:c>
      <x:c r="E15" s="5" t="str"/>
      <x:c r="F15" s="5" t="str"/>
    </x:row>
    <x:row r="16" ht="23" customHeight="1">
      <x:c r="A16" s="2" t="str">
        <x:v>A08</x:v>
      </x:c>
      <x:c r="B16" s="2" t="str">
        <x:v>E001</x:v>
      </x:c>
      <x:c r="C16" s="14" t="d">
        <x:v>2026-10-07T00:00:00.000Z</x:v>
      </x:c>
      <x:c r="D16" s="14" t="d">
        <x:v>2026-10-08T00:00:00.000Z</x:v>
      </x:c>
      <x:c r="E16" s="5" t="str"/>
      <x:c r="F16" s="5" t="str"/>
    </x:row>
    <x:row r="17" ht="23" customHeight="1">
      <x:c r="A17" s="2"/>
      <x:c r="B17" s="2"/>
      <x:c r="C17" s="2"/>
      <x:c r="D17" s="2"/>
      <x:c r="E17" s="2"/>
      <x:c r="F17" s="2"/>
    </x:row>
    <x:row r="18" ht="23" customHeight="1">
      <x:c r="A18" s="2"/>
      <x:c r="B18" s="2"/>
      <x:c r="C18" s="2"/>
      <x:c r="D18" s="2"/>
      <x:c r="E18" s="2"/>
      <x:c r="F18" s="2"/>
    </x:row>
    <x:row r="19" ht="25" customHeight="1">
      <x:c r="A19" s="10" t="str">
        <x:v>Correction</x:v>
      </x:c>
      <x:c r="B19" s="10" t="str">
        <x:v>Information confirmée dans le scénario</x:v>
      </x:c>
      <x:c r="C19" s="10" t="str"/>
      <x:c r="D19" s="10" t="str"/>
      <x:c r="E19" s="10" t="str"/>
      <x:c r="F19" s="10" t="str"/>
    </x:row>
    <x:row r="20" ht="23" customHeight="1">
      <x:c r="A20" s="2" t="str">
        <x:v>A01 répété</x:v>
      </x:c>
      <x:c r="B20" s="15" t="str">
        <x:v>Supprimer seulement la seconde occurrence de A01.</x:v>
      </x:c>
      <x:c r="C20" s="15"/>
      <x:c r="D20" s="15"/>
      <x:c r="E20" s="15"/>
      <x:c r="F20" s="15"/>
    </x:row>
    <x:row r="21" ht="23" customHeight="1">
      <x:c r="A21" s="2" t="str">
        <x:v>A03</x:v>
      </x:c>
      <x:c r="B21" s="15" t="str">
        <x:v>Les dates confirmées sont le 12 puis le 13 octobre. Remettre les deux dates dans cet ordre.</x:v>
      </x:c>
      <x:c r="C21" s="15"/>
      <x:c r="D21" s="15"/>
      <x:c r="E21" s="15"/>
      <x:c r="F21" s="15"/>
    </x:row>
    <x:row r="22" ht="23" customHeight="1">
      <x:c r="A22" s="2" t="str">
        <x:v>A04</x:v>
      </x:c>
      <x:c r="B22" s="15" t="str">
        <x:v>La source confirme le 22 octobre 2026. Convertir le texte en vraie date Excel.</x:v>
      </x:c>
      <x:c r="C22" s="15"/>
      <x:c r="D22" s="15"/>
      <x:c r="E22" s="15"/>
      <x:c r="F22" s="15"/>
    </x:row>
    <x:row r="23" ht="23" customHeight="1">
      <x:c r="A23" s="2" t="str">
        <x:v>A06</x:v>
      </x:c>
      <x:c r="B23" s="15" t="str">
        <x:v>Le registre fictif confirme E002. Corriger E999 en E002 après ce rapprochement.</x:v>
      </x:c>
      <x:c r="C23" s="15"/>
      <x:c r="D23" s="15"/>
      <x:c r="E23" s="15"/>
      <x:c r="F23" s="15"/>
    </x:row>
    <x:row r="24" ht="23" customHeight="1">
      <x:c r="A24" s="2" t="str">
        <x:v>A08</x:v>
      </x:c>
      <x:c r="B24" s="15" t="str">
        <x:v>La source fictive confirme un ajout erroné, à retirer. Ne pas fusionner automatiquement deux absences réelles.</x:v>
      </x:c>
      <x:c r="C24" s="15"/>
      <x:c r="D24" s="15"/>
      <x:c r="E24" s="15"/>
      <x:c r="F24" s="15"/>
    </x:row>
    <x:row r="25" ht="23" customHeight="1">
      <x:c r="A25" s="2" t="str">
        <x:v>Résultat</x:v>
      </x:c>
      <x:c r="B25" s="15" t="str">
        <x:v>7 absences, 12 jours du lundi au vendredi sur octobre, 3 personnes présentes au 31 octobre.</x:v>
      </x:c>
      <x:c r="C25" s="15"/>
      <x:c r="D25" s="15"/>
      <x:c r="E25" s="15"/>
      <x:c r="F25" s="15"/>
    </x:row>
    <x:row r="26" ht="23" customHeight="1">
      <x:c r="A26" s="2"/>
      <x:c r="B26" s="2"/>
      <x:c r="C26" s="2"/>
      <x:c r="D26" s="2"/>
      <x:c r="E26" s="2"/>
      <x:c r="F26" s="2"/>
    </x:row>
    <x:row r="27" ht="23" customHeight="1">
      <x:c r="A27" s="2" t="str">
        <x:v>Les onglets Effectifs et Absences contiennent déjà cette correction.</x:v>
      </x:c>
      <x:c r="B27" s="2"/>
      <x:c r="C27" s="2"/>
      <x:c r="D27" s="2"/>
      <x:c r="E27" s="2"/>
      <x:c r="F27" s="2"/>
    </x:row>
    <x:row r="28" ht="23" customHeight="1">
      <x:c r="A28" s="2"/>
      <x:c r="B28" s="2"/>
      <x:c r="C28" s="2"/>
      <x:c r="D28" s="2"/>
      <x:c r="E28" s="2"/>
      <x:c r="F28" s="2"/>
    </x:row>
    <x:row r="29" ht="23" customHeight="1">
      <x:c r="A29" s="2" t="str">
        <x:v>Dates entières inclusives ; week-end samedi–dimanche ; aucun jour férié soustrait.</x:v>
      </x:c>
      <x:c r="B29" s="2"/>
      <x:c r="C29" s="2"/>
      <x:c r="D29" s="2"/>
      <x:c r="E29" s="2"/>
      <x:c r="F29" s="2"/>
    </x:row>
    <x:row r="30" ht="23" customHeight="1">
      <x:c r="A30" s="2"/>
      <x:c r="B30" s="2"/>
      <x:c r="C30" s="2"/>
      <x:c r="D30" s="2"/>
      <x:c r="E30" s="2"/>
      <x:c r="F30" s="2"/>
    </x:row>
    <x:row r="31" ht="23" customHeight="1">
      <x:c r="A31" s="2" t="str">
        <x:v>Source des données : scénario entièrement fictif Seven Gold School.</x:v>
      </x:c>
      <x:c r="B31" s="2"/>
      <x:c r="C31" s="2"/>
      <x:c r="D31" s="2"/>
      <x:c r="E31" s="2"/>
      <x:c r="F31" s="2"/>
    </x:row>
    <x:row r="32" ht="23" customHeight="1">
      <x:c r="A32" s="2"/>
      <x:c r="B32" s="2"/>
      <x:c r="C32" s="2"/>
      <x:c r="D32" s="2"/>
      <x:c r="E32" s="2"/>
      <x:c r="F32" s="2"/>
    </x:row>
    <x:row r="33" ht="23" customHeight="1">
      <x:c r="A33" s="2" t="str">
        <x:v>Microsoft NB.JOURS.OUVRES : https://support.microsoft.com/fr-fr/excel/functions/networkdays-function</x:v>
      </x:c>
      <x:c r="B33" s="2"/>
      <x:c r="C33" s="2"/>
      <x:c r="D33" s="2"/>
      <x:c r="E33" s="2"/>
      <x:c r="F33" s="2"/>
    </x:row>
    <x:row r="34" ht="23" customHeight="1">
      <x:c r="A34" s="2" t="str">
        <x:v>Microsoft NB.SI.ENS : https://support.microsoft.com/fr-fr/excel/functions/countifs-function</x:v>
      </x:c>
      <x:c r="B34" s="2"/>
      <x:c r="C34" s="2"/>
      <x:c r="D34" s="2"/>
      <x:c r="E34" s="2"/>
      <x:c r="F34" s="2"/>
    </x:row>
    <x:row r="35" ht="23" customHeight="1">
      <x:c r="A35" s="2"/>
      <x:c r="B35" s="2"/>
      <x:c r="C35" s="2"/>
      <x:c r="D35" s="2"/>
      <x:c r="E35" s="2"/>
      <x:c r="F35" s="2"/>
    </x:row>
    <x:row r="36" ht="23" customHeight="1">
      <x:c r="A36" s="2" t="str">
        <x:v>Calculs et changements de saisie vérifiés dans le moteur de génération. Pas de test Excel bureau revendiqué.</x:v>
      </x:c>
      <x:c r="B36" s="2"/>
      <x:c r="C36" s="2"/>
      <x:c r="D36" s="2"/>
      <x:c r="E36" s="2"/>
      <x:c r="F36" s="2"/>
    </x:row>
    <x:row r="37" ht="23" customHeight="1">
      <x:c r="A37" s="2"/>
      <x:c r="B37" s="2"/>
      <x:c r="C37" s="2"/>
      <x:c r="D37" s="2"/>
      <x:c r="E37" s="2"/>
      <x:c r="F37" s="2"/>
    </x:row>
    <x:row r="38" ht="23" customHeight="1">
      <x:c r="A38" s="2"/>
      <x:c r="B38" s="2"/>
      <x:c r="C38" s="2"/>
      <x:c r="D38" s="2"/>
      <x:c r="E38" s="2"/>
      <x:c r="F38" s="2"/>
    </x:row>
    <x:row r="39" ht="23" customHeight="1">
      <x:c r="A39" s="2"/>
      <x:c r="B39" s="2"/>
      <x:c r="C39" s="2"/>
      <x:c r="D39" s="2"/>
      <x:c r="E39" s="2"/>
      <x:c r="F39" s="2"/>
    </x:row>
    <x:row r="40" ht="23" customHeight="1">
      <x:c r="A40" s="2"/>
      <x:c r="B40" s="2"/>
      <x:c r="C40" s="2"/>
      <x:c r="D40" s="2"/>
      <x:c r="E40" s="2"/>
      <x:c r="F40" s="2"/>
    </x:row>
    <x:row r="41" ht="23" customHeight="1">
      <x:c r="A41" s="2"/>
      <x:c r="B41" s="2"/>
      <x:c r="C41" s="2"/>
      <x:c r="D41" s="2"/>
      <x:c r="E41" s="2"/>
      <x:c r="F41" s="2"/>
    </x:row>
    <x:row r="42" ht="23" customHeight="1">
      <x:c r="A42" s="2"/>
      <x:c r="B42" s="2"/>
      <x:c r="C42" s="2"/>
      <x:c r="D42" s="2"/>
      <x:c r="E42" s="2"/>
      <x:c r="F42" s="2"/>
    </x:row>
    <x:row r="43" ht="23" customHeight="1">
      <x:c r="A43" s="2"/>
      <x:c r="B43" s="2"/>
      <x:c r="C43" s="2"/>
      <x:c r="D43" s="2"/>
      <x:c r="E43" s="2"/>
      <x:c r="F43" s="2"/>
    </x:row>
  </x:sheetData>
  <x:pageMargins left="0.7" right="0.7" top="0.75" bottom="0.75" header="0.3" footer="0.3"/>
</x:worksheet>
</file>